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Q0IWRSMM\Desktop\New IRT Resources\"/>
    </mc:Choice>
  </mc:AlternateContent>
  <workbookProtection workbookAlgorithmName="SHA-512" workbookHashValue="dMTEThPtqdtbBAQAlkymuEDPuNou9AYv5yFw1aokFnKSMmfurZ/vSiYk2cpVeECBNdczY6qLOw2jCw9u9KbiQw==" workbookSaltValue="CBDlqP2/378ck1CK+xtD4Q==" workbookSpinCount="100000" lockStructure="1"/>
  <bookViews>
    <workbookView xWindow="0" yWindow="0" windowWidth="12000" windowHeight="5385"/>
  </bookViews>
  <sheets>
    <sheet name="Riverine-Lacustrine-Fresh Tidal" sheetId="1" r:id="rId1"/>
    <sheet name="Non-Riverine Wetland Assess. " sheetId="6" r:id="rId2"/>
    <sheet name="Indices" sheetId="2" state="hidden" r:id="rId3"/>
  </sheets>
  <definedNames>
    <definedName name="_xlnm.Print_Area" localSheetId="1">'Non-Riverine Wetland Assess. '!$B$1:$N$39</definedName>
    <definedName name="_xlnm.Print_Area" localSheetId="0">'Riverine-Lacustrine-Fresh Tidal'!$B$1:$N$40</definedName>
    <definedName name="Value">Indices!$B$1:$B$3</definedName>
    <definedName name="Value2">Indices!$E$1:$E$3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1" i="1" l="1"/>
  <c r="B30" i="1"/>
  <c r="B29" i="1"/>
  <c r="B23" i="1"/>
  <c r="B30" i="6"/>
  <c r="B29" i="6"/>
  <c r="B28" i="6"/>
  <c r="B22" i="6"/>
  <c r="Q23" i="6" l="1"/>
  <c r="Q17" i="6"/>
  <c r="Q22" i="6" s="1"/>
  <c r="Q16" i="6"/>
  <c r="Q29" i="6" s="1"/>
  <c r="Q11" i="6"/>
  <c r="Q10" i="6"/>
  <c r="Q24" i="1"/>
  <c r="Q18" i="1"/>
  <c r="Q17" i="1"/>
  <c r="Q16" i="1"/>
  <c r="Q30" i="1" s="1"/>
  <c r="Q11" i="1"/>
  <c r="Q10" i="1"/>
  <c r="Q31" i="1" l="1"/>
  <c r="C12" i="1"/>
  <c r="C19" i="1"/>
  <c r="Q23" i="1"/>
  <c r="C25" i="1" s="1"/>
  <c r="Q29" i="1"/>
  <c r="C24" i="6"/>
  <c r="C18" i="6"/>
  <c r="Q30" i="6"/>
  <c r="C12" i="6"/>
  <c r="Q28" i="6"/>
  <c r="C32" i="1" l="1"/>
  <c r="C34" i="1" s="1"/>
  <c r="C31" i="6"/>
  <c r="C33" i="6" s="1"/>
</calcChain>
</file>

<file path=xl/sharedStrings.xml><?xml version="1.0" encoding="utf-8"?>
<sst xmlns="http://schemas.openxmlformats.org/spreadsheetml/2006/main" count="112" uniqueCount="41">
  <si>
    <t>Value</t>
  </si>
  <si>
    <t>Yes</t>
  </si>
  <si>
    <t>No</t>
  </si>
  <si>
    <t>Index Value</t>
  </si>
  <si>
    <t>Is the contributing drainage basin at least 50 percent forested? (Y/N)</t>
  </si>
  <si>
    <t>Water Storage -1</t>
  </si>
  <si>
    <t>BioGeoChemical Cycling - 2</t>
  </si>
  <si>
    <t>Maintain Characteristic Wetland Community - 3</t>
  </si>
  <si>
    <t>Maintain Faunal Habitat - 4</t>
  </si>
  <si>
    <t>Is there woody debris in the wetland? (Y/N)</t>
  </si>
  <si>
    <t xml:space="preserve">Project Name: </t>
  </si>
  <si>
    <t>Date:</t>
  </si>
  <si>
    <t>Legend</t>
  </si>
  <si>
    <t xml:space="preserve">Green Cell = User must manually input information. </t>
  </si>
  <si>
    <t>Grey Cells = The calculation of these cells is automated.</t>
  </si>
  <si>
    <t>Impact Wetland Name:</t>
  </si>
  <si>
    <t>Answer</t>
  </si>
  <si>
    <t>FUNCTION SCORE</t>
  </si>
  <si>
    <t>Orange Cells = User must select the answer from the drop-down list.</t>
  </si>
  <si>
    <t xml:space="preserve">Dark Grey Cells = These cells do not require input.  The corresponding value is populated from the user input to a previous question. </t>
  </si>
  <si>
    <t>Orange Cells = User must select the choice from the drop-down list.</t>
  </si>
  <si>
    <t>Questions</t>
  </si>
  <si>
    <t>NON-RIVERINE WETLAND QUALITATIVE ASSESSMENT</t>
  </si>
  <si>
    <t>WETLAND QUALITATIVE FUNCTIONAL CAPACITY SCORE</t>
  </si>
  <si>
    <t>Wetland Type:</t>
  </si>
  <si>
    <t>Choose Wetland Type</t>
  </si>
  <si>
    <t>Riverine</t>
  </si>
  <si>
    <t>Slope</t>
  </si>
  <si>
    <t>Flat</t>
  </si>
  <si>
    <t>Depression</t>
  </si>
  <si>
    <t>Lacustrine Fringe</t>
  </si>
  <si>
    <t>Is there large woody debris (LWD) in the wetland? (Y/N)</t>
  </si>
  <si>
    <t>WAA Center Coordinates:</t>
  </si>
  <si>
    <t xml:space="preserve">Is there greater than 10 percent invasive cover (i.e., cummulative absolute cover across all strata)? (Y/N) </t>
  </si>
  <si>
    <t xml:space="preserve">Is there greater than 10 percent invasive cover (i.e., cumulative absolute cover across all strata)? (Y/N) </t>
  </si>
  <si>
    <t>Freshwater Tidal</t>
  </si>
  <si>
    <r>
      <t xml:space="preserve">Is the wetland hydrologically connected to the adjacent tributary at bankfull events?  If the wetland is </t>
    </r>
    <r>
      <rPr>
        <u/>
        <sz val="12"/>
        <color theme="1"/>
        <rFont val="Arial"/>
        <family val="2"/>
      </rPr>
      <t>Lacustrine Fringe</t>
    </r>
    <r>
      <rPr>
        <sz val="12"/>
        <color theme="1"/>
        <rFont val="Arial"/>
        <family val="2"/>
      </rPr>
      <t xml:space="preserve"> and is associated with a man-made impoundment, then the response to this assessment question should be "No".  (Y/N)</t>
    </r>
  </si>
  <si>
    <t>RIVERINE - LACUSTRINE FRINGE  - FRESHWATER TIDAL WETLAND QUALITATIVE ASSESSMENT</t>
  </si>
  <si>
    <t>Has the vegetative community been adversely altered within the last 20 years? (Y/N)</t>
  </si>
  <si>
    <t>Are there above grade fills or structures obstructing hydrologic flows into or out of the wetland, or are there drainage structures, ditches, or man-made impoundments within 100 feet of the assessment area that are hydrologically affecting the wetland?  (Y/N)</t>
  </si>
  <si>
    <t>Are there above grade fills or structures obstructing hydrologic flows into or out of the wetland, or are there drainage structures, ditches, or man-made impoundments within 100 feet of the assessment area and within the catchment that are hydrologically affecting the wetland?  (Y/N)</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</si>
</sst>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sz val="11"/>
      <color theme="0"/>
      <name val="Calibri"/>
      <family val="2"/>
      <scheme val="minor"/>
    </font>
    <font>
      <b/>
      <sz val="11"/>
      <color theme="1"/>
      <name val="Calibri"/>
      <family val="2"/>
      <scheme val="minor"/>
    </font>
    <font>
      <b/>
      <sz val="12"/>
      <color theme="1"/>
      <name val="Arial"/>
      <family val="2"/>
    </font>
    <font>
      <sz val="12"/>
      <color theme="1"/>
      <name val="Arial"/>
      <family val="2"/>
    </font>
    <font>
      <b/>
      <i/>
      <sz val="14"/>
      <color theme="1"/>
      <name val="Arial"/>
      <family val="2"/>
    </font>
    <font>
      <sz val="12"/>
      <color theme="1"/>
      <name val="Calibri"/>
      <family val="2"/>
      <scheme val="minor"/>
    </font>
    <font>
      <b/>
      <u/>
      <sz val="12"/>
      <color theme="1"/>
      <name val="Arial"/>
      <family val="2"/>
    </font>
    <font>
      <b/>
      <sz val="14"/>
      <color theme="1"/>
      <name val="Arial"/>
      <family val="2"/>
    </font>
    <font>
      <u/>
      <sz val="12"/>
      <color theme="1"/>
      <name val="Arial"/>
      <family val="2"/>
    </font>
  </fonts>
  <fills count="8">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79998168889431442"/>
        <bgColor indexed="64"/>
      </patternFill>
    </fill>
    <fill>
      <patternFill patternType="solid">
        <fgColor theme="5" tint="0.79998168889431442"/>
        <bgColor indexed="64"/>
      </patternFill>
    </fill>
  </fills>
  <borders count="4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0" fillId="0" borderId="0" xfId="0" applyFill="1"/>
    <xf numFmtId="0" fontId="1" fillId="0" borderId="0" xfId="0" applyFont="1" applyFill="1"/>
    <xf numFmtId="0" fontId="2" fillId="0" borderId="0" xfId="0" applyFont="1" applyFill="1"/>
    <xf numFmtId="0" fontId="4" fillId="0" borderId="2" xfId="0" applyFont="1" applyBorder="1"/>
    <xf numFmtId="0" fontId="4" fillId="0" borderId="3" xfId="0" applyFont="1" applyBorder="1"/>
    <xf numFmtId="0" fontId="4" fillId="0" borderId="10" xfId="0" applyFont="1" applyBorder="1" applyAlignment="1"/>
    <xf numFmtId="0" fontId="4" fillId="0" borderId="0" xfId="0" applyFont="1" applyBorder="1"/>
    <xf numFmtId="0" fontId="4" fillId="0" borderId="5" xfId="0" applyFont="1" applyBorder="1"/>
    <xf numFmtId="0" fontId="4" fillId="0" borderId="8" xfId="0" applyFont="1" applyBorder="1"/>
    <xf numFmtId="0" fontId="4" fillId="0" borderId="6" xfId="0" applyFont="1" applyBorder="1"/>
    <xf numFmtId="0" fontId="4" fillId="0" borderId="7" xfId="0" applyFont="1" applyBorder="1"/>
    <xf numFmtId="0" fontId="4" fillId="0" borderId="12" xfId="0" applyFont="1" applyBorder="1" applyAlignment="1"/>
    <xf numFmtId="0" fontId="4" fillId="3" borderId="12" xfId="0" applyFont="1" applyFill="1" applyBorder="1"/>
    <xf numFmtId="2" fontId="4" fillId="2" borderId="10" xfId="0" applyNumberFormat="1" applyFont="1" applyFill="1" applyBorder="1"/>
    <xf numFmtId="2" fontId="4" fillId="2" borderId="19" xfId="0" applyNumberFormat="1" applyFont="1" applyFill="1" applyBorder="1"/>
    <xf numFmtId="0" fontId="4" fillId="3" borderId="18" xfId="0" applyFont="1" applyFill="1" applyBorder="1"/>
    <xf numFmtId="0" fontId="4" fillId="0" borderId="23" xfId="0" applyFont="1" applyFill="1" applyBorder="1"/>
    <xf numFmtId="0" fontId="4" fillId="0" borderId="12" xfId="0" applyFont="1" applyFill="1" applyBorder="1"/>
    <xf numFmtId="0" fontId="4" fillId="0" borderId="18" xfId="0" applyFont="1" applyBorder="1"/>
    <xf numFmtId="0" fontId="0" fillId="0" borderId="29" xfId="0" applyBorder="1"/>
    <xf numFmtId="0" fontId="0" fillId="0" borderId="30" xfId="0" applyBorder="1"/>
    <xf numFmtId="0" fontId="0" fillId="0" borderId="31" xfId="0" applyBorder="1"/>
    <xf numFmtId="2" fontId="0" fillId="0" borderId="32" xfId="0" applyNumberFormat="1" applyBorder="1"/>
    <xf numFmtId="0" fontId="0" fillId="0" borderId="33" xfId="0" applyBorder="1"/>
    <xf numFmtId="2" fontId="0" fillId="0" borderId="34" xfId="0" applyNumberFormat="1" applyBorder="1"/>
    <xf numFmtId="2" fontId="0" fillId="0" borderId="0" xfId="0" applyNumberFormat="1" applyFill="1"/>
    <xf numFmtId="2" fontId="4" fillId="2" borderId="11" xfId="0" applyNumberFormat="1" applyFont="1" applyFill="1" applyBorder="1" applyAlignment="1">
      <alignment horizontal="center"/>
    </xf>
    <xf numFmtId="2" fontId="0" fillId="0" borderId="0" xfId="0" applyNumberFormat="1"/>
    <xf numFmtId="0" fontId="3" fillId="0" borderId="8" xfId="0" applyFont="1" applyBorder="1" applyAlignment="1">
      <alignment vertical="center" wrapText="1"/>
    </xf>
    <xf numFmtId="0" fontId="4" fillId="5" borderId="33" xfId="0" applyFont="1" applyFill="1" applyBorder="1" applyAlignment="1"/>
    <xf numFmtId="2" fontId="4" fillId="5" borderId="14" xfId="0" applyNumberFormat="1" applyFont="1" applyFill="1" applyBorder="1"/>
    <xf numFmtId="2" fontId="4" fillId="5" borderId="25" xfId="0" applyNumberFormat="1" applyFont="1" applyFill="1" applyBorder="1"/>
    <xf numFmtId="0" fontId="4" fillId="0" borderId="31" xfId="0" applyFont="1" applyBorder="1" applyAlignment="1"/>
    <xf numFmtId="2" fontId="4" fillId="5" borderId="35" xfId="0" applyNumberFormat="1" applyFont="1" applyFill="1" applyBorder="1"/>
    <xf numFmtId="0" fontId="3" fillId="0" borderId="0" xfId="0" applyFont="1" applyBorder="1" applyAlignment="1">
      <alignment horizontal="left" indent="1"/>
    </xf>
    <xf numFmtId="0" fontId="3" fillId="0" borderId="12" xfId="0" applyFont="1" applyBorder="1" applyAlignment="1"/>
    <xf numFmtId="0" fontId="4" fillId="0" borderId="33" xfId="0" applyFont="1" applyBorder="1" applyAlignment="1"/>
    <xf numFmtId="0" fontId="4" fillId="7" borderId="12" xfId="0" applyFont="1" applyFill="1" applyBorder="1"/>
    <xf numFmtId="0" fontId="4" fillId="7" borderId="18" xfId="0" applyFont="1" applyFill="1" applyBorder="1"/>
    <xf numFmtId="2" fontId="8" fillId="2" borderId="11" xfId="0" applyNumberFormat="1" applyFont="1" applyFill="1" applyBorder="1" applyAlignment="1">
      <alignment horizontal="center" vertical="center"/>
    </xf>
    <xf numFmtId="0" fontId="4" fillId="0" borderId="36" xfId="0" applyFont="1" applyFill="1" applyBorder="1"/>
    <xf numFmtId="0" fontId="0" fillId="0" borderId="37" xfId="0" applyBorder="1"/>
    <xf numFmtId="0" fontId="0" fillId="0" borderId="38" xfId="0" applyBorder="1"/>
    <xf numFmtId="0" fontId="0" fillId="0" borderId="39" xfId="0" applyBorder="1"/>
    <xf numFmtId="0" fontId="4" fillId="6" borderId="14" xfId="0" applyFont="1" applyFill="1" applyBorder="1" applyAlignment="1">
      <alignment horizontal="left"/>
    </xf>
    <xf numFmtId="0" fontId="0" fillId="6" borderId="15" xfId="0" applyFill="1" applyBorder="1" applyAlignment="1">
      <alignment horizontal="left"/>
    </xf>
    <xf numFmtId="0" fontId="0" fillId="6" borderId="16" xfId="0" applyFill="1" applyBorder="1" applyAlignment="1">
      <alignment horizontal="left"/>
    </xf>
    <xf numFmtId="0" fontId="4" fillId="4" borderId="8" xfId="0" applyFont="1" applyFill="1" applyBorder="1" applyAlignment="1"/>
    <xf numFmtId="0" fontId="0" fillId="4" borderId="13" xfId="0" applyFill="1" applyBorder="1" applyAlignment="1"/>
    <xf numFmtId="0" fontId="0" fillId="4" borderId="9" xfId="0" applyFill="1" applyBorder="1" applyAlignment="1"/>
    <xf numFmtId="0" fontId="4" fillId="0" borderId="15" xfId="0" applyFont="1" applyBorder="1" applyAlignment="1">
      <alignment horizontal="left" wrapText="1" indent="1"/>
    </xf>
    <xf numFmtId="0" fontId="4" fillId="0" borderId="16" xfId="0" applyFont="1" applyBorder="1" applyAlignment="1">
      <alignment horizontal="left" wrapText="1" indent="1"/>
    </xf>
    <xf numFmtId="0" fontId="3" fillId="0" borderId="1" xfId="0" applyFont="1" applyBorder="1" applyAlignment="1"/>
    <xf numFmtId="0" fontId="3" fillId="0" borderId="2" xfId="0" applyFont="1" applyBorder="1" applyAlignment="1"/>
    <xf numFmtId="0" fontId="4" fillId="2" borderId="4" xfId="0" applyFont="1" applyFill="1" applyBorder="1" applyAlignment="1"/>
    <xf numFmtId="0" fontId="6" fillId="2" borderId="0" xfId="0" applyFont="1" applyFill="1" applyBorder="1" applyAlignment="1"/>
    <xf numFmtId="0" fontId="6" fillId="2" borderId="5" xfId="0" applyFont="1" applyFill="1" applyBorder="1" applyAlignment="1"/>
    <xf numFmtId="0" fontId="4" fillId="3" borderId="28" xfId="0" applyFont="1" applyFill="1" applyBorder="1" applyAlignment="1">
      <alignment wrapText="1"/>
    </xf>
    <xf numFmtId="0" fontId="4" fillId="3" borderId="26" xfId="0" applyFont="1" applyFill="1" applyBorder="1" applyAlignment="1">
      <alignment wrapText="1"/>
    </xf>
    <xf numFmtId="0" fontId="4" fillId="3" borderId="27" xfId="0" applyFont="1" applyFill="1" applyBorder="1" applyAlignment="1">
      <alignment wrapText="1"/>
    </xf>
    <xf numFmtId="0" fontId="4" fillId="6" borderId="22" xfId="0" applyFont="1" applyFill="1" applyBorder="1" applyAlignment="1"/>
    <xf numFmtId="0" fontId="6" fillId="6" borderId="15" xfId="0" applyFont="1" applyFill="1" applyBorder="1" applyAlignment="1"/>
    <xf numFmtId="0" fontId="6" fillId="6" borderId="16" xfId="0" applyFont="1" applyFill="1" applyBorder="1" applyAlignment="1"/>
    <xf numFmtId="0" fontId="4" fillId="0" borderId="15" xfId="0" applyFont="1" applyBorder="1" applyAlignment="1">
      <alignment horizontal="left" indent="1"/>
    </xf>
    <xf numFmtId="0" fontId="4" fillId="0" borderId="16" xfId="0" applyFont="1" applyBorder="1" applyAlignment="1">
      <alignment horizontal="left" indent="1"/>
    </xf>
    <xf numFmtId="0" fontId="7" fillId="0" borderId="1" xfId="0" applyFont="1" applyBorder="1" applyAlignment="1">
      <alignment horizontal="center" vertical="center"/>
    </xf>
    <xf numFmtId="0" fontId="6" fillId="0" borderId="2" xfId="0" applyFont="1" applyBorder="1" applyAlignment="1">
      <alignment horizontal="center" vertical="center"/>
    </xf>
    <xf numFmtId="0" fontId="6" fillId="0" borderId="2" xfId="0" applyFont="1" applyBorder="1" applyAlignment="1">
      <alignment vertical="center"/>
    </xf>
    <xf numFmtId="0" fontId="6" fillId="0" borderId="3" xfId="0" applyFont="1" applyBorder="1" applyAlignment="1">
      <alignment vertical="center"/>
    </xf>
    <xf numFmtId="0" fontId="4" fillId="4" borderId="4" xfId="0" applyFont="1" applyFill="1" applyBorder="1" applyAlignment="1"/>
    <xf numFmtId="0" fontId="0" fillId="4" borderId="0" xfId="0" applyFill="1" applyBorder="1" applyAlignment="1"/>
    <xf numFmtId="0" fontId="0" fillId="4" borderId="5" xfId="0" applyFill="1" applyBorder="1" applyAlignment="1"/>
    <xf numFmtId="0" fontId="0" fillId="4" borderId="17" xfId="0" applyFill="1" applyBorder="1" applyAlignment="1"/>
    <xf numFmtId="0" fontId="0" fillId="4" borderId="6" xfId="0" applyFill="1" applyBorder="1" applyAlignment="1"/>
    <xf numFmtId="0" fontId="0" fillId="4" borderId="7" xfId="0" applyFill="1" applyBorder="1" applyAlignment="1"/>
    <xf numFmtId="0" fontId="4" fillId="4" borderId="1" xfId="0" applyFont="1" applyFill="1" applyBorder="1" applyAlignment="1"/>
    <xf numFmtId="0" fontId="0" fillId="4" borderId="2" xfId="0" applyFill="1" applyBorder="1" applyAlignment="1"/>
    <xf numFmtId="0" fontId="0" fillId="4" borderId="3" xfId="0" applyFill="1" applyBorder="1" applyAlignment="1"/>
    <xf numFmtId="0" fontId="4" fillId="7" borderId="22" xfId="0" applyFont="1" applyFill="1" applyBorder="1" applyAlignment="1"/>
    <xf numFmtId="0" fontId="6" fillId="7" borderId="15" xfId="0" applyFont="1" applyFill="1" applyBorder="1" applyAlignment="1"/>
    <xf numFmtId="0" fontId="6" fillId="7" borderId="16" xfId="0" applyFont="1" applyFill="1" applyBorder="1" applyAlignment="1"/>
    <xf numFmtId="0" fontId="5" fillId="0" borderId="8" xfId="0" applyFont="1" applyBorder="1" applyAlignment="1">
      <alignment horizontal="center"/>
    </xf>
    <xf numFmtId="0" fontId="5" fillId="0" borderId="13" xfId="0" applyFont="1" applyBorder="1" applyAlignment="1">
      <alignment horizontal="center"/>
    </xf>
    <xf numFmtId="0" fontId="5" fillId="0" borderId="9" xfId="0" applyFont="1" applyBorder="1" applyAlignment="1">
      <alignment horizontal="center"/>
    </xf>
    <xf numFmtId="0" fontId="4" fillId="7" borderId="14" xfId="0" applyFont="1" applyFill="1" applyBorder="1" applyAlignment="1">
      <alignment horizontal="left"/>
    </xf>
    <xf numFmtId="0" fontId="0" fillId="7" borderId="15" xfId="0" applyFill="1" applyBorder="1" applyAlignment="1">
      <alignment horizontal="left"/>
    </xf>
    <xf numFmtId="0" fontId="0" fillId="7" borderId="16" xfId="0" applyFill="1" applyBorder="1" applyAlignment="1">
      <alignment horizontal="left"/>
    </xf>
    <xf numFmtId="14" fontId="4" fillId="6" borderId="25" xfId="0" applyNumberFormat="1" applyFont="1" applyFill="1" applyBorder="1" applyAlignment="1">
      <alignment horizontal="left"/>
    </xf>
    <xf numFmtId="0" fontId="6" fillId="6" borderId="26" xfId="0" applyFont="1" applyFill="1" applyBorder="1" applyAlignment="1">
      <alignment horizontal="left"/>
    </xf>
    <xf numFmtId="0" fontId="6" fillId="6" borderId="27" xfId="0" applyFont="1" applyFill="1" applyBorder="1" applyAlignment="1">
      <alignment horizontal="left"/>
    </xf>
    <xf numFmtId="0" fontId="6" fillId="6" borderId="15" xfId="0" applyFont="1" applyFill="1" applyBorder="1" applyAlignment="1">
      <alignment horizontal="left"/>
    </xf>
    <xf numFmtId="0" fontId="6" fillId="6" borderId="16" xfId="0" applyFont="1" applyFill="1" applyBorder="1" applyAlignment="1">
      <alignment horizontal="left"/>
    </xf>
    <xf numFmtId="0" fontId="4" fillId="6" borderId="24" xfId="0" applyFont="1" applyFill="1" applyBorder="1" applyAlignment="1">
      <alignment horizontal="left"/>
    </xf>
    <xf numFmtId="0" fontId="6" fillId="6" borderId="20" xfId="0" applyFont="1" applyFill="1" applyBorder="1" applyAlignment="1">
      <alignment horizontal="left"/>
    </xf>
    <xf numFmtId="0" fontId="6" fillId="6" borderId="21" xfId="0" applyFont="1" applyFill="1" applyBorder="1" applyAlignment="1">
      <alignment horizontal="left"/>
    </xf>
    <xf numFmtId="0" fontId="5" fillId="4" borderId="17" xfId="0" applyFont="1" applyFill="1" applyBorder="1" applyAlignment="1">
      <alignment horizontal="center"/>
    </xf>
    <xf numFmtId="0" fontId="0" fillId="4" borderId="6" xfId="0" applyFill="1" applyBorder="1" applyAlignment="1">
      <alignment horizontal="center"/>
    </xf>
    <xf numFmtId="0" fontId="0" fillId="4" borderId="7" xfId="0" applyFill="1" applyBorder="1" applyAlignment="1">
      <alignment horizontal="center"/>
    </xf>
    <xf numFmtId="0" fontId="4" fillId="0" borderId="15" xfId="0" applyFont="1" applyFill="1" applyBorder="1" applyAlignment="1">
      <alignment horizontal="left" wrapText="1" indent="1"/>
    </xf>
    <xf numFmtId="0" fontId="4" fillId="0" borderId="16" xfId="0" applyFont="1" applyFill="1" applyBorder="1" applyAlignment="1">
      <alignment horizontal="left" wrapText="1" indent="1"/>
    </xf>
    <xf numFmtId="0" fontId="5" fillId="4" borderId="1" xfId="0" applyFont="1" applyFill="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0" xfId="0" applyBorder="1" applyAlignment="1">
      <alignment horizontal="center"/>
    </xf>
    <xf numFmtId="0" fontId="0" fillId="0" borderId="5" xfId="0" applyBorder="1" applyAlignment="1">
      <alignment horizontal="center"/>
    </xf>
    <xf numFmtId="0" fontId="4" fillId="0" borderId="15" xfId="0" applyFont="1" applyFill="1" applyBorder="1" applyAlignment="1">
      <alignment horizontal="left" vertical="center" wrapText="1" indent="1"/>
    </xf>
    <xf numFmtId="0" fontId="4" fillId="0" borderId="16" xfId="0" applyFont="1" applyFill="1" applyBorder="1" applyAlignment="1">
      <alignment horizontal="left" vertical="center" wrapText="1" indent="1"/>
    </xf>
    <xf numFmtId="0" fontId="0" fillId="0" borderId="15" xfId="0" applyBorder="1" applyAlignment="1">
      <alignment horizontal="left"/>
    </xf>
    <xf numFmtId="0" fontId="0" fillId="0" borderId="16" xfId="0"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U40"/>
  <sheetViews>
    <sheetView showGridLines="0" tabSelected="1" zoomScaleNormal="100" workbookViewId="0">
      <selection activeCell="C2" sqref="C2:F2"/>
    </sheetView>
  </sheetViews>
  <sheetFormatPr defaultRowHeight="15" x14ac:dyDescent="0.25"/>
  <cols>
    <col min="1" max="1" width="4.5703125" customWidth="1"/>
    <col min="2" max="2" width="26.7109375" customWidth="1"/>
    <col min="3" max="3" width="15.5703125" customWidth="1"/>
    <col min="14" max="14" width="33.5703125" customWidth="1"/>
    <col min="16" max="16" width="0" hidden="1" customWidth="1"/>
    <col min="17" max="17" width="13.7109375" hidden="1" customWidth="1"/>
    <col min="18" max="26" width="0" hidden="1" customWidth="1"/>
  </cols>
  <sheetData>
    <row r="1" spans="2:21" ht="19.5" thickBot="1" x14ac:dyDescent="0.35">
      <c r="B1" s="82" t="s">
        <v>37</v>
      </c>
      <c r="C1" s="83"/>
      <c r="D1" s="83"/>
      <c r="E1" s="83"/>
      <c r="F1" s="83"/>
      <c r="G1" s="83"/>
      <c r="H1" s="83"/>
      <c r="I1" s="83"/>
      <c r="J1" s="83"/>
      <c r="K1" s="83"/>
      <c r="L1" s="83"/>
      <c r="M1" s="83"/>
      <c r="N1" s="84"/>
    </row>
    <row r="2" spans="2:21" ht="18.600000000000001" customHeight="1" x14ac:dyDescent="0.25">
      <c r="B2" s="17" t="s">
        <v>10</v>
      </c>
      <c r="C2" s="93"/>
      <c r="D2" s="94"/>
      <c r="E2" s="94"/>
      <c r="F2" s="95"/>
      <c r="G2" s="101"/>
      <c r="H2" s="102"/>
      <c r="I2" s="102"/>
      <c r="J2" s="102"/>
      <c r="K2" s="102"/>
      <c r="L2" s="102"/>
      <c r="M2" s="102"/>
      <c r="N2" s="103"/>
    </row>
    <row r="3" spans="2:21" ht="18.600000000000001" customHeight="1" x14ac:dyDescent="0.25">
      <c r="B3" s="18" t="s">
        <v>15</v>
      </c>
      <c r="C3" s="45"/>
      <c r="D3" s="91"/>
      <c r="E3" s="91"/>
      <c r="F3" s="92"/>
      <c r="G3" s="104"/>
      <c r="H3" s="105"/>
      <c r="I3" s="105"/>
      <c r="J3" s="105"/>
      <c r="K3" s="105"/>
      <c r="L3" s="105"/>
      <c r="M3" s="105"/>
      <c r="N3" s="106"/>
    </row>
    <row r="4" spans="2:21" ht="18.600000000000001" customHeight="1" x14ac:dyDescent="0.25">
      <c r="B4" s="41" t="s">
        <v>24</v>
      </c>
      <c r="C4" s="85" t="s">
        <v>25</v>
      </c>
      <c r="D4" s="86"/>
      <c r="E4" s="86"/>
      <c r="F4" s="87"/>
      <c r="G4" s="104"/>
      <c r="H4" s="105"/>
      <c r="I4" s="105"/>
      <c r="J4" s="105"/>
      <c r="K4" s="105"/>
      <c r="L4" s="105"/>
      <c r="M4" s="105"/>
      <c r="N4" s="106"/>
    </row>
    <row r="5" spans="2:21" ht="18.600000000000001" customHeight="1" x14ac:dyDescent="0.25">
      <c r="B5" s="41" t="s">
        <v>32</v>
      </c>
      <c r="C5" s="45"/>
      <c r="D5" s="46"/>
      <c r="E5" s="46"/>
      <c r="F5" s="47"/>
      <c r="G5" s="104"/>
      <c r="H5" s="105"/>
      <c r="I5" s="105"/>
      <c r="J5" s="105"/>
      <c r="K5" s="105"/>
      <c r="L5" s="105"/>
      <c r="M5" s="105"/>
      <c r="N5" s="106"/>
    </row>
    <row r="6" spans="2:21" ht="16.5" thickBot="1" x14ac:dyDescent="0.3">
      <c r="B6" s="19" t="s">
        <v>11</v>
      </c>
      <c r="C6" s="88"/>
      <c r="D6" s="89"/>
      <c r="E6" s="89"/>
      <c r="F6" s="90"/>
      <c r="G6" s="104"/>
      <c r="H6" s="105"/>
      <c r="I6" s="105"/>
      <c r="J6" s="105"/>
      <c r="K6" s="105"/>
      <c r="L6" s="105"/>
      <c r="M6" s="105"/>
      <c r="N6" s="106"/>
    </row>
    <row r="7" spans="2:21" ht="19.5" thickBot="1" x14ac:dyDescent="0.35">
      <c r="B7" s="96"/>
      <c r="C7" s="97"/>
      <c r="D7" s="97"/>
      <c r="E7" s="97"/>
      <c r="F7" s="97"/>
      <c r="G7" s="97"/>
      <c r="H7" s="97"/>
      <c r="I7" s="97"/>
      <c r="J7" s="97"/>
      <c r="K7" s="97"/>
      <c r="L7" s="97"/>
      <c r="M7" s="97"/>
      <c r="N7" s="98"/>
    </row>
    <row r="8" spans="2:21" ht="16.5" customHeight="1" x14ac:dyDescent="0.25">
      <c r="B8" s="53" t="s">
        <v>5</v>
      </c>
      <c r="C8" s="54"/>
      <c r="D8" s="54"/>
      <c r="E8" s="4"/>
      <c r="F8" s="4"/>
      <c r="G8" s="4"/>
      <c r="H8" s="4"/>
      <c r="I8" s="4"/>
      <c r="J8" s="4"/>
      <c r="K8" s="4"/>
      <c r="L8" s="4"/>
      <c r="M8" s="4"/>
      <c r="N8" s="5"/>
    </row>
    <row r="9" spans="2:21" ht="16.5" customHeight="1" x14ac:dyDescent="0.25">
      <c r="B9" s="36" t="s">
        <v>16</v>
      </c>
      <c r="C9" s="30"/>
      <c r="D9" s="35" t="s">
        <v>21</v>
      </c>
      <c r="E9" s="7"/>
      <c r="F9" s="7"/>
      <c r="G9" s="7"/>
      <c r="H9" s="7"/>
      <c r="I9" s="7"/>
      <c r="J9" s="7"/>
      <c r="K9" s="7"/>
      <c r="L9" s="7"/>
      <c r="M9" s="7"/>
      <c r="N9" s="8"/>
      <c r="O9" s="1"/>
      <c r="P9" s="1"/>
      <c r="Q9" s="6" t="s">
        <v>0</v>
      </c>
      <c r="R9" s="1"/>
      <c r="S9" s="1"/>
      <c r="T9" s="1"/>
      <c r="U9" s="26"/>
    </row>
    <row r="10" spans="2:21" ht="45" customHeight="1" x14ac:dyDescent="0.25">
      <c r="B10" s="38" t="s">
        <v>0</v>
      </c>
      <c r="C10" s="31"/>
      <c r="D10" s="99" t="s">
        <v>39</v>
      </c>
      <c r="E10" s="99"/>
      <c r="F10" s="99"/>
      <c r="G10" s="99"/>
      <c r="H10" s="99"/>
      <c r="I10" s="99"/>
      <c r="J10" s="99"/>
      <c r="K10" s="99"/>
      <c r="L10" s="99"/>
      <c r="M10" s="99"/>
      <c r="N10" s="100"/>
      <c r="O10" s="3"/>
      <c r="P10" s="1"/>
      <c r="Q10" s="14" t="str">
        <f>VLOOKUP(B10,Indices!E1:F3,2,FALSE)</f>
        <v>Index Value</v>
      </c>
      <c r="R10" s="1"/>
      <c r="S10" s="1"/>
      <c r="T10" s="1"/>
      <c r="U10" s="1"/>
    </row>
    <row r="11" spans="2:21" ht="16.5" customHeight="1" thickBot="1" x14ac:dyDescent="0.3">
      <c r="B11" s="39" t="s">
        <v>0</v>
      </c>
      <c r="C11" s="32"/>
      <c r="D11" s="64" t="s">
        <v>4</v>
      </c>
      <c r="E11" s="64"/>
      <c r="F11" s="64"/>
      <c r="G11" s="64"/>
      <c r="H11" s="64"/>
      <c r="I11" s="64"/>
      <c r="J11" s="64"/>
      <c r="K11" s="64"/>
      <c r="L11" s="64"/>
      <c r="M11" s="64"/>
      <c r="N11" s="65"/>
      <c r="Q11" s="14" t="str">
        <f>VLOOKUP(B11,Indices!B1:C3,2,FALSE)</f>
        <v>Index Value</v>
      </c>
      <c r="S11" s="28"/>
    </row>
    <row r="12" spans="2:21" ht="16.5" thickBot="1" x14ac:dyDescent="0.3">
      <c r="B12" s="9" t="s">
        <v>17</v>
      </c>
      <c r="C12" s="27" t="str">
        <f>IF(OR(Q10="Index Value",(Q11="Index Value")),"Index Value",IF(((Q10+Q11)=2),"High",IF(((Q10+Q11)=1),"Moderate",IF(((Q10+Q11)=0),"Low","None"))))</f>
        <v>Index Value</v>
      </c>
      <c r="D12" s="10"/>
      <c r="E12" s="10"/>
      <c r="F12" s="10"/>
      <c r="G12" s="10"/>
      <c r="H12" s="10"/>
      <c r="I12" s="10"/>
      <c r="J12" s="10"/>
      <c r="K12" s="10"/>
      <c r="L12" s="10"/>
      <c r="M12" s="10"/>
      <c r="N12" s="11"/>
    </row>
    <row r="13" spans="2:21" ht="16.5" thickBot="1" x14ac:dyDescent="0.3">
      <c r="B13" s="48"/>
      <c r="C13" s="49"/>
      <c r="D13" s="49"/>
      <c r="E13" s="49"/>
      <c r="F13" s="49"/>
      <c r="G13" s="49"/>
      <c r="H13" s="49"/>
      <c r="I13" s="49"/>
      <c r="J13" s="49"/>
      <c r="K13" s="49"/>
      <c r="L13" s="49"/>
      <c r="M13" s="49"/>
      <c r="N13" s="50"/>
    </row>
    <row r="14" spans="2:21" ht="15.75" x14ac:dyDescent="0.25">
      <c r="B14" s="53" t="s">
        <v>6</v>
      </c>
      <c r="C14" s="54"/>
      <c r="D14" s="54"/>
      <c r="E14" s="4"/>
      <c r="F14" s="4"/>
      <c r="G14" s="4"/>
      <c r="H14" s="4"/>
      <c r="I14" s="4"/>
      <c r="J14" s="4"/>
      <c r="K14" s="4"/>
      <c r="L14" s="4"/>
      <c r="M14" s="4"/>
      <c r="N14" s="5"/>
    </row>
    <row r="15" spans="2:21" ht="15.75" x14ac:dyDescent="0.25">
      <c r="B15" s="36" t="s">
        <v>16</v>
      </c>
      <c r="C15" s="33"/>
      <c r="D15" s="35" t="s">
        <v>21</v>
      </c>
      <c r="E15" s="7"/>
      <c r="F15" s="7"/>
      <c r="G15" s="7"/>
      <c r="H15" s="7"/>
      <c r="I15" s="7"/>
      <c r="J15" s="7"/>
      <c r="K15" s="7"/>
      <c r="L15" s="7"/>
      <c r="M15" s="7"/>
      <c r="N15" s="8"/>
      <c r="Q15" s="6" t="s">
        <v>0</v>
      </c>
    </row>
    <row r="16" spans="2:21" ht="16.5" customHeight="1" x14ac:dyDescent="0.25">
      <c r="B16" s="38" t="s">
        <v>0</v>
      </c>
      <c r="C16" s="31"/>
      <c r="D16" s="64" t="s">
        <v>31</v>
      </c>
      <c r="E16" s="64"/>
      <c r="F16" s="64"/>
      <c r="G16" s="64"/>
      <c r="H16" s="64"/>
      <c r="I16" s="64"/>
      <c r="J16" s="64"/>
      <c r="K16" s="64"/>
      <c r="L16" s="64"/>
      <c r="M16" s="64"/>
      <c r="N16" s="65"/>
      <c r="Q16" s="14" t="str">
        <f>VLOOKUP(B16,Indices!B1:C3,2,FALSE)</f>
        <v>Index Value</v>
      </c>
    </row>
    <row r="17" spans="2:17" ht="16.5" customHeight="1" x14ac:dyDescent="0.25">
      <c r="B17" s="38" t="s">
        <v>0</v>
      </c>
      <c r="C17" s="31"/>
      <c r="D17" s="64" t="s">
        <v>38</v>
      </c>
      <c r="E17" s="64"/>
      <c r="F17" s="64"/>
      <c r="G17" s="64"/>
      <c r="H17" s="64"/>
      <c r="I17" s="64"/>
      <c r="J17" s="64"/>
      <c r="K17" s="64"/>
      <c r="L17" s="64"/>
      <c r="M17" s="64"/>
      <c r="N17" s="65"/>
      <c r="Q17" s="14" t="str">
        <f>VLOOKUP(B17,Indices!E1:F3,2,FALSE)</f>
        <v>Index Value</v>
      </c>
    </row>
    <row r="18" spans="2:17" ht="33" customHeight="1" thickBot="1" x14ac:dyDescent="0.3">
      <c r="B18" s="39" t="s">
        <v>0</v>
      </c>
      <c r="C18" s="34"/>
      <c r="D18" s="51" t="s">
        <v>36</v>
      </c>
      <c r="E18" s="51"/>
      <c r="F18" s="51"/>
      <c r="G18" s="51"/>
      <c r="H18" s="51"/>
      <c r="I18" s="51"/>
      <c r="J18" s="51"/>
      <c r="K18" s="51"/>
      <c r="L18" s="51"/>
      <c r="M18" s="51"/>
      <c r="N18" s="52"/>
      <c r="Q18" s="15" t="str">
        <f>VLOOKUP(B18,Indices!B1:C3,2,FALSE)</f>
        <v>Index Value</v>
      </c>
    </row>
    <row r="19" spans="2:17" ht="16.5" thickBot="1" x14ac:dyDescent="0.3">
      <c r="B19" s="9" t="s">
        <v>17</v>
      </c>
      <c r="C19" s="27" t="str">
        <f>IF(OR(OR(Q16="Index Value",(Q17="Index Value")),(Q18="index Value")),"Index Value",IF(((Q16+Q17+Q18)=3),"High",IF(((Q16+Q17+Q18)&gt;=2),"Moderate",IF(((Q16+Q17+Q18)&lt;=1),"Low","None"))))</f>
        <v>Index Value</v>
      </c>
      <c r="D19" s="10"/>
      <c r="E19" s="10"/>
      <c r="F19" s="10"/>
      <c r="G19" s="10"/>
      <c r="H19" s="10"/>
      <c r="I19" s="10"/>
      <c r="J19" s="10"/>
      <c r="K19" s="10"/>
      <c r="L19" s="10"/>
      <c r="M19" s="10"/>
      <c r="N19" s="11"/>
      <c r="P19" s="2"/>
    </row>
    <row r="20" spans="2:17" ht="16.5" thickBot="1" x14ac:dyDescent="0.3">
      <c r="B20" s="48"/>
      <c r="C20" s="49"/>
      <c r="D20" s="49"/>
      <c r="E20" s="49"/>
      <c r="F20" s="49"/>
      <c r="G20" s="49"/>
      <c r="H20" s="49"/>
      <c r="I20" s="49"/>
      <c r="J20" s="49"/>
      <c r="K20" s="49"/>
      <c r="L20" s="49"/>
      <c r="M20" s="49"/>
      <c r="N20" s="50"/>
    </row>
    <row r="21" spans="2:17" ht="16.5" customHeight="1" x14ac:dyDescent="0.25">
      <c r="B21" s="53" t="s">
        <v>7</v>
      </c>
      <c r="C21" s="54"/>
      <c r="D21" s="54"/>
      <c r="E21" s="54"/>
      <c r="F21" s="54"/>
      <c r="G21" s="4"/>
      <c r="H21" s="4"/>
      <c r="I21" s="4"/>
      <c r="J21" s="4"/>
      <c r="K21" s="4"/>
      <c r="L21" s="4"/>
      <c r="M21" s="4"/>
      <c r="N21" s="5"/>
    </row>
    <row r="22" spans="2:17" ht="16.5" customHeight="1" x14ac:dyDescent="0.25">
      <c r="B22" s="12" t="s">
        <v>16</v>
      </c>
      <c r="C22" s="30"/>
      <c r="D22" s="35" t="s">
        <v>21</v>
      </c>
      <c r="E22" s="7"/>
      <c r="F22" s="7"/>
      <c r="G22" s="7"/>
      <c r="H22" s="7"/>
      <c r="I22" s="7"/>
      <c r="J22" s="7"/>
      <c r="K22" s="7"/>
      <c r="L22" s="7"/>
      <c r="M22" s="7"/>
      <c r="N22" s="8"/>
      <c r="Q22" s="6" t="s">
        <v>0</v>
      </c>
    </row>
    <row r="23" spans="2:17" ht="16.5" customHeight="1" x14ac:dyDescent="0.25">
      <c r="B23" s="13" t="str">
        <f>B17</f>
        <v>Value</v>
      </c>
      <c r="C23" s="31"/>
      <c r="D23" s="64" t="s">
        <v>38</v>
      </c>
      <c r="E23" s="64"/>
      <c r="F23" s="64"/>
      <c r="G23" s="64"/>
      <c r="H23" s="64"/>
      <c r="I23" s="64"/>
      <c r="J23" s="64"/>
      <c r="K23" s="64"/>
      <c r="L23" s="64"/>
      <c r="M23" s="64"/>
      <c r="N23" s="65"/>
      <c r="Q23" s="14" t="str">
        <f>Q17</f>
        <v>Index Value</v>
      </c>
    </row>
    <row r="24" spans="2:17" ht="16.5" thickBot="1" x14ac:dyDescent="0.3">
      <c r="B24" s="39" t="s">
        <v>0</v>
      </c>
      <c r="C24" s="32"/>
      <c r="D24" s="64" t="s">
        <v>34</v>
      </c>
      <c r="E24" s="64"/>
      <c r="F24" s="64"/>
      <c r="G24" s="64"/>
      <c r="H24" s="64"/>
      <c r="I24" s="64"/>
      <c r="J24" s="64"/>
      <c r="K24" s="64"/>
      <c r="L24" s="64"/>
      <c r="M24" s="64"/>
      <c r="N24" s="65"/>
      <c r="Q24" s="15" t="str">
        <f>VLOOKUP(B24,Indices!E1:F3,2,FALSE)</f>
        <v>Index Value</v>
      </c>
    </row>
    <row r="25" spans="2:17" ht="16.5" thickBot="1" x14ac:dyDescent="0.3">
      <c r="B25" s="9" t="s">
        <v>17</v>
      </c>
      <c r="C25" s="27" t="str">
        <f>IF(OR(Q23="Index Value",(Q24="index Value")),"Index Value",IF(((Q23+Q24)=2),"High",IF(((Q23+Q24)=1),"Moderate",IF(((Q23+Q24)=0),"Low","None"))))</f>
        <v>Index Value</v>
      </c>
      <c r="D25" s="10"/>
      <c r="E25" s="10"/>
      <c r="F25" s="10"/>
      <c r="G25" s="10"/>
      <c r="H25" s="10"/>
      <c r="I25" s="10"/>
      <c r="J25" s="10"/>
      <c r="K25" s="10"/>
      <c r="L25" s="10"/>
      <c r="M25" s="10"/>
      <c r="N25" s="11"/>
    </row>
    <row r="26" spans="2:17" ht="16.5" thickBot="1" x14ac:dyDescent="0.3">
      <c r="B26" s="48"/>
      <c r="C26" s="49"/>
      <c r="D26" s="49"/>
      <c r="E26" s="49"/>
      <c r="F26" s="49"/>
      <c r="G26" s="49"/>
      <c r="H26" s="49"/>
      <c r="I26" s="49"/>
      <c r="J26" s="49"/>
      <c r="K26" s="49"/>
      <c r="L26" s="49"/>
      <c r="M26" s="49"/>
      <c r="N26" s="50"/>
      <c r="Q26" s="1"/>
    </row>
    <row r="27" spans="2:17" ht="16.5" customHeight="1" x14ac:dyDescent="0.25">
      <c r="B27" s="53" t="s">
        <v>8</v>
      </c>
      <c r="C27" s="54"/>
      <c r="D27" s="54"/>
      <c r="E27" s="4"/>
      <c r="F27" s="4"/>
      <c r="G27" s="4"/>
      <c r="H27" s="4"/>
      <c r="I27" s="4"/>
      <c r="J27" s="4"/>
      <c r="K27" s="4"/>
      <c r="L27" s="4"/>
      <c r="M27" s="4"/>
      <c r="N27" s="5"/>
    </row>
    <row r="28" spans="2:17" ht="15.75" x14ac:dyDescent="0.25">
      <c r="B28" s="12" t="s">
        <v>16</v>
      </c>
      <c r="C28" s="30"/>
      <c r="D28" s="35" t="s">
        <v>21</v>
      </c>
      <c r="E28" s="7"/>
      <c r="F28" s="7"/>
      <c r="G28" s="7"/>
      <c r="H28" s="7"/>
      <c r="I28" s="7"/>
      <c r="J28" s="7"/>
      <c r="K28" s="7"/>
      <c r="L28" s="7"/>
      <c r="M28" s="7"/>
      <c r="N28" s="8"/>
      <c r="Q28" s="6" t="s">
        <v>0</v>
      </c>
    </row>
    <row r="29" spans="2:17" ht="16.5" customHeight="1" x14ac:dyDescent="0.25">
      <c r="B29" s="13" t="str">
        <f>B17</f>
        <v>Value</v>
      </c>
      <c r="C29" s="31"/>
      <c r="D29" s="64" t="s">
        <v>38</v>
      </c>
      <c r="E29" s="64"/>
      <c r="F29" s="64"/>
      <c r="G29" s="64"/>
      <c r="H29" s="64"/>
      <c r="I29" s="64"/>
      <c r="J29" s="64"/>
      <c r="K29" s="64"/>
      <c r="L29" s="64"/>
      <c r="M29" s="64"/>
      <c r="N29" s="65"/>
      <c r="Q29" s="14" t="str">
        <f>Q17</f>
        <v>Index Value</v>
      </c>
    </row>
    <row r="30" spans="2:17" ht="16.5" customHeight="1" x14ac:dyDescent="0.25">
      <c r="B30" s="13" t="str">
        <f>B16</f>
        <v>Value</v>
      </c>
      <c r="C30" s="31"/>
      <c r="D30" s="51" t="s">
        <v>9</v>
      </c>
      <c r="E30" s="51"/>
      <c r="F30" s="51"/>
      <c r="G30" s="51"/>
      <c r="H30" s="51"/>
      <c r="I30" s="51"/>
      <c r="J30" s="51"/>
      <c r="K30" s="51"/>
      <c r="L30" s="51"/>
      <c r="M30" s="51"/>
      <c r="N30" s="52"/>
      <c r="Q30" s="14" t="str">
        <f>Q16</f>
        <v>Index Value</v>
      </c>
    </row>
    <row r="31" spans="2:17" ht="16.5" customHeight="1" thickBot="1" x14ac:dyDescent="0.3">
      <c r="B31" s="16" t="str">
        <f>B11</f>
        <v>Value</v>
      </c>
      <c r="C31" s="32"/>
      <c r="D31" s="64" t="s">
        <v>4</v>
      </c>
      <c r="E31" s="64"/>
      <c r="F31" s="64"/>
      <c r="G31" s="64"/>
      <c r="H31" s="64"/>
      <c r="I31" s="64"/>
      <c r="J31" s="64"/>
      <c r="K31" s="64"/>
      <c r="L31" s="64"/>
      <c r="M31" s="64"/>
      <c r="N31" s="65"/>
      <c r="Q31" s="15" t="str">
        <f>Q11</f>
        <v>Index Value</v>
      </c>
    </row>
    <row r="32" spans="2:17" ht="16.5" thickBot="1" x14ac:dyDescent="0.3">
      <c r="B32" s="9" t="s">
        <v>17</v>
      </c>
      <c r="C32" s="27" t="str">
        <f>IF(OR(OR(Q29="Index Value",(Q30="Index Value")),(Q31="index Value")),"Index Value",IF(((Q29+Q30+Q31)=3),"High",IF(((Q29+Q30+Q31)&gt;=2),"Moderate",IF(((Q29+Q30+Q31)&lt;=1),"Low","None"))))</f>
        <v>Index Value</v>
      </c>
      <c r="D32" s="10"/>
      <c r="E32" s="10"/>
      <c r="F32" s="10"/>
      <c r="G32" s="10"/>
      <c r="H32" s="10"/>
      <c r="I32" s="10"/>
      <c r="J32" s="10"/>
      <c r="K32" s="10"/>
      <c r="L32" s="10"/>
      <c r="M32" s="10"/>
      <c r="N32" s="11"/>
    </row>
    <row r="33" spans="2:14" ht="16.5" thickBot="1" x14ac:dyDescent="0.3">
      <c r="B33" s="76"/>
      <c r="C33" s="77"/>
      <c r="D33" s="77"/>
      <c r="E33" s="77"/>
      <c r="F33" s="77"/>
      <c r="G33" s="77"/>
      <c r="H33" s="77"/>
      <c r="I33" s="77"/>
      <c r="J33" s="77"/>
      <c r="K33" s="77"/>
      <c r="L33" s="77"/>
      <c r="M33" s="77"/>
      <c r="N33" s="78"/>
    </row>
    <row r="34" spans="2:14" ht="67.5" customHeight="1" thickBot="1" x14ac:dyDescent="0.3">
      <c r="B34" s="29" t="s">
        <v>23</v>
      </c>
      <c r="C34" s="40" t="str">
        <f>IF(OR(OR(OR(C32="Index Value",(C25="Index Value"),(C19="Index Value"),(C12="Index Value")))),"Index Value",IF(COUNTIF(C12:C32,"High")&gt;=3,"High",IF(AND(COUNTIF(C12:C32,"High")=2,COUNTIF(C12:C32,"Moderate")=2),"High",IF(AND(COUNTIF(C12:C32,"High")=1,COUNTIF(C12:C32,"Moderate")=2),"Moderate",IF(AND(COUNTIF(C12:C32,"High")=2,COUNTIF(C12:C32,"Moderate")=1),"Moderate",IF(COUNTIF(C12:C32,"Moderate")=4,"Moderate",IF(COUNTIF(C12:C32,"Moderate")=3,"Moderate",IF(AND(COUNTIF(C12:C32,"Moderate")=2,COUNTIF(C12:C32,"Low")=2),"Moderate",IF(AND(COUNTIF(C12:C32,"Moderate")=1,COUNTIF(C12:C32,"Low")=2),"Moderate",IF(COUNTIF(C12:C32,"Low")&gt;=3,"Low","Error"))))))))))</f>
        <v>Index Value</v>
      </c>
      <c r="D34" s="70"/>
      <c r="E34" s="71"/>
      <c r="F34" s="71"/>
      <c r="G34" s="71"/>
      <c r="H34" s="71"/>
      <c r="I34" s="71"/>
      <c r="J34" s="71"/>
      <c r="K34" s="71"/>
      <c r="L34" s="71"/>
      <c r="M34" s="71"/>
      <c r="N34" s="72"/>
    </row>
    <row r="35" spans="2:14" ht="16.5" customHeight="1" thickBot="1" x14ac:dyDescent="0.3">
      <c r="B35" s="73"/>
      <c r="C35" s="74"/>
      <c r="D35" s="74"/>
      <c r="E35" s="74"/>
      <c r="F35" s="74"/>
      <c r="G35" s="74"/>
      <c r="H35" s="74"/>
      <c r="I35" s="74"/>
      <c r="J35" s="74"/>
      <c r="K35" s="74"/>
      <c r="L35" s="74"/>
      <c r="M35" s="74"/>
      <c r="N35" s="75"/>
    </row>
    <row r="36" spans="2:14" ht="15.75" x14ac:dyDescent="0.25">
      <c r="B36" s="66" t="s">
        <v>12</v>
      </c>
      <c r="C36" s="67"/>
      <c r="D36" s="67"/>
      <c r="E36" s="67"/>
      <c r="F36" s="68"/>
      <c r="G36" s="69"/>
    </row>
    <row r="37" spans="2:14" ht="16.5" customHeight="1" x14ac:dyDescent="0.25">
      <c r="B37" s="61" t="s">
        <v>13</v>
      </c>
      <c r="C37" s="62"/>
      <c r="D37" s="62"/>
      <c r="E37" s="62"/>
      <c r="F37" s="62"/>
      <c r="G37" s="63"/>
    </row>
    <row r="38" spans="2:14" ht="16.5" customHeight="1" x14ac:dyDescent="0.25">
      <c r="B38" s="79" t="s">
        <v>18</v>
      </c>
      <c r="C38" s="80"/>
      <c r="D38" s="80"/>
      <c r="E38" s="80"/>
      <c r="F38" s="80"/>
      <c r="G38" s="81"/>
    </row>
    <row r="39" spans="2:14" ht="16.5" customHeight="1" x14ac:dyDescent="0.25">
      <c r="B39" s="55" t="s">
        <v>14</v>
      </c>
      <c r="C39" s="56"/>
      <c r="D39" s="56"/>
      <c r="E39" s="56"/>
      <c r="F39" s="56"/>
      <c r="G39" s="57"/>
    </row>
    <row r="40" spans="2:14" ht="33" customHeight="1" thickBot="1" x14ac:dyDescent="0.3">
      <c r="B40" s="58" t="s">
        <v>19</v>
      </c>
      <c r="C40" s="59"/>
      <c r="D40" s="59"/>
      <c r="E40" s="59"/>
      <c r="F40" s="59"/>
      <c r="G40" s="60"/>
    </row>
  </sheetData>
  <sheetProtection algorithmName="SHA-512" hashValue="vDI5h3hEkHtv3gzbwcNRw8Ql23l7PeD6fvrVJl0npzXoq2EQRqwGiPzfs3HObn3g6YduN/RfNy19xkJKimeXrw==" saltValue="/iRcmdgHmbWTMvBA4/e1UQ==" spinCount="100000" sheet="1" objects="1" scenarios="1"/>
  <protectedRanges>
    <protectedRange sqref="C2:F6" name="Range1_1"/>
    <protectedRange sqref="B10:B11 B16:B18 B24" name="Range1"/>
  </protectedRanges>
  <mergeCells count="33">
    <mergeCell ref="B1:N1"/>
    <mergeCell ref="C4:F4"/>
    <mergeCell ref="C6:F6"/>
    <mergeCell ref="D23:N23"/>
    <mergeCell ref="D24:N24"/>
    <mergeCell ref="C3:F3"/>
    <mergeCell ref="C2:F2"/>
    <mergeCell ref="B7:N7"/>
    <mergeCell ref="B8:D8"/>
    <mergeCell ref="D10:N10"/>
    <mergeCell ref="B14:D14"/>
    <mergeCell ref="B21:F21"/>
    <mergeCell ref="D11:N11"/>
    <mergeCell ref="D16:N16"/>
    <mergeCell ref="D17:N17"/>
    <mergeCell ref="G2:N6"/>
    <mergeCell ref="B39:G39"/>
    <mergeCell ref="B40:G40"/>
    <mergeCell ref="B37:G37"/>
    <mergeCell ref="D29:N29"/>
    <mergeCell ref="B36:G36"/>
    <mergeCell ref="D34:N34"/>
    <mergeCell ref="B35:N35"/>
    <mergeCell ref="B33:N33"/>
    <mergeCell ref="D31:N31"/>
    <mergeCell ref="B38:G38"/>
    <mergeCell ref="C5:F5"/>
    <mergeCell ref="B13:N13"/>
    <mergeCell ref="D30:N30"/>
    <mergeCell ref="B27:D27"/>
    <mergeCell ref="D18:N18"/>
    <mergeCell ref="B20:N20"/>
    <mergeCell ref="B26:N26"/>
  </mergeCells>
  <dataValidations xWindow="686" yWindow="837" count="10">
    <dataValidation type="list" allowBlank="1" showInputMessage="1" showErrorMessage="1" prompt="This assessment is observed in the field.  The wetland will be considered hydrologically connected to the tributary if any of the following wetland indicators of recent inundation are observed:  B1, B2, B3, and B10 (Regional Supplement, Table 10).  " sqref="B18">
      <formula1>Value</formula1>
    </dataValidation>
    <dataValidation type="list" allowBlank="1" showInputMessage="1" showErrorMessage="1" prompt="This assessment is made in the field and is based on the total vegetative percent cover, documented using the Regional Supplement Data Form, for listed invasive species across all strata, regardless of their dominance within a stratum.  " sqref="B24">
      <formula1>Value2</formula1>
    </dataValidation>
    <dataValidation type="date" allowBlank="1" showInputMessage="1" showErrorMessage="1" prompt="Insert date." sqref="C6:F6">
      <formula1>42454</formula1>
      <formula2>48298</formula2>
    </dataValidation>
    <dataValidation allowBlank="1" showInputMessage="1" showErrorMessage="1" prompt="Provide the latitude and longitude coordinates for the center of the Wetland Assessment Area (WAA), directly associated with the wetland impact area, in decimal degree format.  The WAA should be representative of the wetland impact area." sqref="C5:F5"/>
    <dataValidation type="list" allowBlank="1" showInputMessage="1" showErrorMessage="1" prompt="The assessment of hydrologic flows should either be made using the most current available aerial imagery or performed in the field.  The presence of a ditch, drainage structure, or dam/berm must be located within 100 feet of the center of the WAA._x000a__x000a_" sqref="B10">
      <formula1>Value2</formula1>
    </dataValidation>
    <dataValidation type="list" allowBlank="1" showInputMessage="1" showErrorMessage="1" prompt="Utilizing the National Land Cover Dataset (2011 or more recent),  determine the percent forested cover of the contributing drainage basin of the WAA.  This data can be reviewed on the EPA Waters GeoViewer, or similar web-based platform. " sqref="B11">
      <formula1>Value</formula1>
    </dataValidation>
    <dataValidation type="list" allowBlank="1" showInputMessage="1" showErrorMessage="1" prompt="LWD is defined as non-living trees, logs, root-wads, or branches in contact with the ground surface, which are a minimum of 1-m in length, and 7.6 cm in diameter (Wilder et al., 2013).  The presence of LWD within the WAA must be observed in the field." sqref="B16">
      <formula1>Value</formula1>
    </dataValidation>
    <dataValidation type="list" allowBlank="1" showInputMessage="1" showErrorMessage="1" prompt="This assessment should be made by comparing the most current available aerial imagery to historical site imagery.  " sqref="B17">
      <formula1>Value2</formula1>
    </dataValidation>
    <dataValidation allowBlank="1" showInputMessage="1" showErrorMessage="1" prompt="Insert project name." sqref="C2:F2"/>
    <dataValidation allowBlank="1" showInputMessage="1" showErrorMessage="1" prompt="Insert impact wetland name." sqref="C3:F3"/>
  </dataValidations>
  <pageMargins left="0.45" right="0.45" top="0.5" bottom="0.5" header="0.3" footer="0.3"/>
  <pageSetup scale="68" orientation="landscape" r:id="rId1"/>
  <headerFooter>
    <oddFooter>&amp;CVersion 1.3 (May 15, 2018)</oddFooter>
  </headerFooter>
  <ignoredErrors>
    <ignoredError sqref="Q17" formula="1"/>
  </ignoredErrors>
  <extLst>
    <ext xmlns:x14="http://schemas.microsoft.com/office/spreadsheetml/2009/9/main" uri="{CCE6A557-97BC-4b89-ADB6-D9C93CAAB3DF}">
      <x14:dataValidations xmlns:xm="http://schemas.microsoft.com/office/excel/2006/main" xWindow="686" yWindow="837" count="1">
        <x14:dataValidation type="list" allowBlank="1" showInputMessage="1" showErrorMessage="1" prompt="Riverine-associated with point bars &amp; floodplains of large-order streams, &amp; principal water source is the stream. Lacustrine-associated with permanent open water &gt; 2-m deep. Fresh Tidal-within the 11 coastal counties &amp; subject to ebb/flow of tides._x000a_">
          <x14:formula1>
            <xm:f>Indices!$H$1:$H$4</xm:f>
          </x14:formula1>
          <xm:sqref>C4:F4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U39"/>
  <sheetViews>
    <sheetView showGridLines="0" zoomScaleNormal="100" workbookViewId="0">
      <selection activeCell="B16" sqref="B16"/>
    </sheetView>
  </sheetViews>
  <sheetFormatPr defaultRowHeight="15" x14ac:dyDescent="0.25"/>
  <cols>
    <col min="1" max="1" width="4.5703125" customWidth="1"/>
    <col min="2" max="2" width="26.5703125" customWidth="1"/>
    <col min="3" max="3" width="15.5703125" customWidth="1"/>
    <col min="14" max="14" width="33.5703125" customWidth="1"/>
    <col min="16" max="26" width="0" hidden="1" customWidth="1"/>
  </cols>
  <sheetData>
    <row r="1" spans="2:21" ht="19.5" thickBot="1" x14ac:dyDescent="0.35">
      <c r="B1" s="82" t="s">
        <v>22</v>
      </c>
      <c r="C1" s="83"/>
      <c r="D1" s="83"/>
      <c r="E1" s="83"/>
      <c r="F1" s="83"/>
      <c r="G1" s="83"/>
      <c r="H1" s="83"/>
      <c r="I1" s="83"/>
      <c r="J1" s="83"/>
      <c r="K1" s="83"/>
      <c r="L1" s="83"/>
      <c r="M1" s="83"/>
      <c r="N1" s="84"/>
    </row>
    <row r="2" spans="2:21" ht="18.600000000000001" customHeight="1" x14ac:dyDescent="0.25">
      <c r="B2" s="17" t="s">
        <v>10</v>
      </c>
      <c r="C2" s="93"/>
      <c r="D2" s="94"/>
      <c r="E2" s="94"/>
      <c r="F2" s="95"/>
      <c r="G2" s="101"/>
      <c r="H2" s="102"/>
      <c r="I2" s="102"/>
      <c r="J2" s="102"/>
      <c r="K2" s="102"/>
      <c r="L2" s="102"/>
      <c r="M2" s="102"/>
      <c r="N2" s="103"/>
    </row>
    <row r="3" spans="2:21" ht="18.600000000000001" customHeight="1" x14ac:dyDescent="0.25">
      <c r="B3" s="18" t="s">
        <v>15</v>
      </c>
      <c r="C3" s="45"/>
      <c r="D3" s="91"/>
      <c r="E3" s="91"/>
      <c r="F3" s="92"/>
      <c r="G3" s="104"/>
      <c r="H3" s="105"/>
      <c r="I3" s="105"/>
      <c r="J3" s="105"/>
      <c r="K3" s="105"/>
      <c r="L3" s="105"/>
      <c r="M3" s="105"/>
      <c r="N3" s="106"/>
    </row>
    <row r="4" spans="2:21" ht="18.600000000000001" customHeight="1" x14ac:dyDescent="0.25">
      <c r="B4" s="41" t="s">
        <v>24</v>
      </c>
      <c r="C4" s="85" t="s">
        <v>25</v>
      </c>
      <c r="D4" s="86"/>
      <c r="E4" s="86"/>
      <c r="F4" s="87"/>
      <c r="G4" s="104"/>
      <c r="H4" s="105"/>
      <c r="I4" s="105"/>
      <c r="J4" s="105"/>
      <c r="K4" s="105"/>
      <c r="L4" s="105"/>
      <c r="M4" s="105"/>
      <c r="N4" s="106"/>
    </row>
    <row r="5" spans="2:21" ht="18.600000000000001" customHeight="1" x14ac:dyDescent="0.25">
      <c r="B5" s="41" t="s">
        <v>32</v>
      </c>
      <c r="C5" s="45"/>
      <c r="D5" s="109"/>
      <c r="E5" s="109"/>
      <c r="F5" s="110"/>
      <c r="G5" s="104"/>
      <c r="H5" s="105"/>
      <c r="I5" s="105"/>
      <c r="J5" s="105"/>
      <c r="K5" s="105"/>
      <c r="L5" s="105"/>
      <c r="M5" s="105"/>
      <c r="N5" s="106"/>
    </row>
    <row r="6" spans="2:21" ht="16.5" thickBot="1" x14ac:dyDescent="0.3">
      <c r="B6" s="19" t="s">
        <v>11</v>
      </c>
      <c r="C6" s="88"/>
      <c r="D6" s="89"/>
      <c r="E6" s="89"/>
      <c r="F6" s="90"/>
      <c r="G6" s="104"/>
      <c r="H6" s="105"/>
      <c r="I6" s="105"/>
      <c r="J6" s="105"/>
      <c r="K6" s="105"/>
      <c r="L6" s="105"/>
      <c r="M6" s="105"/>
      <c r="N6" s="106"/>
    </row>
    <row r="7" spans="2:21" ht="19.5" thickBot="1" x14ac:dyDescent="0.35">
      <c r="B7" s="96"/>
      <c r="C7" s="97"/>
      <c r="D7" s="97"/>
      <c r="E7" s="97"/>
      <c r="F7" s="97"/>
      <c r="G7" s="97"/>
      <c r="H7" s="97"/>
      <c r="I7" s="97"/>
      <c r="J7" s="97"/>
      <c r="K7" s="97"/>
      <c r="L7" s="97"/>
      <c r="M7" s="97"/>
      <c r="N7" s="98"/>
    </row>
    <row r="8" spans="2:21" ht="16.5" customHeight="1" x14ac:dyDescent="0.25">
      <c r="B8" s="53" t="s">
        <v>5</v>
      </c>
      <c r="C8" s="54"/>
      <c r="D8" s="54"/>
      <c r="E8" s="4"/>
      <c r="F8" s="4"/>
      <c r="G8" s="4"/>
      <c r="H8" s="4"/>
      <c r="I8" s="4"/>
      <c r="J8" s="4"/>
      <c r="K8" s="4"/>
      <c r="L8" s="4"/>
      <c r="M8" s="4"/>
      <c r="N8" s="5"/>
    </row>
    <row r="9" spans="2:21" ht="16.5" customHeight="1" x14ac:dyDescent="0.25">
      <c r="B9" s="12" t="s">
        <v>16</v>
      </c>
      <c r="C9" s="30"/>
      <c r="D9" s="35" t="s">
        <v>21</v>
      </c>
      <c r="E9" s="7"/>
      <c r="F9" s="7"/>
      <c r="G9" s="7"/>
      <c r="H9" s="7"/>
      <c r="I9" s="7"/>
      <c r="J9" s="7"/>
      <c r="K9" s="7"/>
      <c r="L9" s="7"/>
      <c r="M9" s="7"/>
      <c r="N9" s="8"/>
      <c r="O9" s="1"/>
      <c r="P9" s="1"/>
      <c r="Q9" s="6" t="s">
        <v>0</v>
      </c>
      <c r="R9" s="1"/>
      <c r="S9" s="1"/>
      <c r="T9" s="1"/>
      <c r="U9" s="26"/>
    </row>
    <row r="10" spans="2:21" ht="50.25" customHeight="1" x14ac:dyDescent="0.25">
      <c r="B10" s="38" t="s">
        <v>0</v>
      </c>
      <c r="C10" s="31"/>
      <c r="D10" s="107" t="s">
        <v>40</v>
      </c>
      <c r="E10" s="107"/>
      <c r="F10" s="107"/>
      <c r="G10" s="107"/>
      <c r="H10" s="107"/>
      <c r="I10" s="107"/>
      <c r="J10" s="107"/>
      <c r="K10" s="107"/>
      <c r="L10" s="107"/>
      <c r="M10" s="107"/>
      <c r="N10" s="108"/>
      <c r="O10" s="3"/>
      <c r="P10" s="1"/>
      <c r="Q10" s="14" t="str">
        <f>VLOOKUP(B10,Indices!E1:F3,2,FALSE)</f>
        <v>Index Value</v>
      </c>
      <c r="R10" s="1"/>
      <c r="S10" s="1"/>
      <c r="T10" s="1"/>
      <c r="U10" s="1"/>
    </row>
    <row r="11" spans="2:21" ht="17.25" customHeight="1" thickBot="1" x14ac:dyDescent="0.3">
      <c r="B11" s="39" t="s">
        <v>0</v>
      </c>
      <c r="C11" s="32"/>
      <c r="D11" s="64" t="s">
        <v>4</v>
      </c>
      <c r="E11" s="64"/>
      <c r="F11" s="64"/>
      <c r="G11" s="64"/>
      <c r="H11" s="64"/>
      <c r="I11" s="64"/>
      <c r="J11" s="64"/>
      <c r="K11" s="64"/>
      <c r="L11" s="64"/>
      <c r="M11" s="64"/>
      <c r="N11" s="65"/>
      <c r="Q11" s="15" t="str">
        <f>VLOOKUP(B11,Indices!B1:C3,2,FALSE)</f>
        <v>Index Value</v>
      </c>
      <c r="S11" s="28"/>
    </row>
    <row r="12" spans="2:21" ht="16.5" thickBot="1" x14ac:dyDescent="0.3">
      <c r="B12" s="9" t="s">
        <v>17</v>
      </c>
      <c r="C12" s="27" t="str">
        <f>IF(OR(Q10="Index Value",(Q11="Index Value")),"Index Value",IF(((Q10+Q11)=2),"High",IF(((Q10+Q11)=1),"Moderate",IF(((Q10+Q11)=0),"Low","None"))))</f>
        <v>Index Value</v>
      </c>
      <c r="D12" s="10"/>
      <c r="E12" s="10"/>
      <c r="F12" s="10"/>
      <c r="G12" s="10"/>
      <c r="H12" s="10"/>
      <c r="I12" s="10"/>
      <c r="J12" s="10"/>
      <c r="K12" s="10"/>
      <c r="L12" s="10"/>
      <c r="M12" s="10"/>
      <c r="N12" s="11"/>
    </row>
    <row r="13" spans="2:21" ht="16.5" thickBot="1" x14ac:dyDescent="0.3">
      <c r="B13" s="48"/>
      <c r="C13" s="49"/>
      <c r="D13" s="49"/>
      <c r="E13" s="49"/>
      <c r="F13" s="49"/>
      <c r="G13" s="49"/>
      <c r="H13" s="49"/>
      <c r="I13" s="49"/>
      <c r="J13" s="49"/>
      <c r="K13" s="49"/>
      <c r="L13" s="49"/>
      <c r="M13" s="49"/>
      <c r="N13" s="50"/>
    </row>
    <row r="14" spans="2:21" ht="15.75" x14ac:dyDescent="0.25">
      <c r="B14" s="53" t="s">
        <v>6</v>
      </c>
      <c r="C14" s="54"/>
      <c r="D14" s="54"/>
      <c r="E14" s="4"/>
      <c r="F14" s="4"/>
      <c r="G14" s="4"/>
      <c r="H14" s="4"/>
      <c r="I14" s="4"/>
      <c r="J14" s="4"/>
      <c r="K14" s="4"/>
      <c r="L14" s="4"/>
      <c r="M14" s="4"/>
      <c r="N14" s="5"/>
    </row>
    <row r="15" spans="2:21" ht="15.75" x14ac:dyDescent="0.25">
      <c r="B15" s="12" t="s">
        <v>16</v>
      </c>
      <c r="C15" s="37"/>
      <c r="D15" s="35" t="s">
        <v>21</v>
      </c>
      <c r="E15" s="7"/>
      <c r="F15" s="7"/>
      <c r="G15" s="7"/>
      <c r="H15" s="7"/>
      <c r="I15" s="7"/>
      <c r="J15" s="7"/>
      <c r="K15" s="7"/>
      <c r="L15" s="7"/>
      <c r="M15" s="7"/>
      <c r="N15" s="8"/>
      <c r="Q15" s="6" t="s">
        <v>0</v>
      </c>
    </row>
    <row r="16" spans="2:21" ht="16.5" customHeight="1" x14ac:dyDescent="0.25">
      <c r="B16" s="38" t="s">
        <v>0</v>
      </c>
      <c r="C16" s="31"/>
      <c r="D16" s="64" t="s">
        <v>31</v>
      </c>
      <c r="E16" s="64"/>
      <c r="F16" s="64"/>
      <c r="G16" s="64"/>
      <c r="H16" s="64"/>
      <c r="I16" s="64"/>
      <c r="J16" s="64"/>
      <c r="K16" s="64"/>
      <c r="L16" s="64"/>
      <c r="M16" s="64"/>
      <c r="N16" s="65"/>
      <c r="Q16" s="14" t="str">
        <f>VLOOKUP(B16,Indices!B1:C3,2,FALSE)</f>
        <v>Index Value</v>
      </c>
    </row>
    <row r="17" spans="2:17" ht="16.5" customHeight="1" thickBot="1" x14ac:dyDescent="0.3">
      <c r="B17" s="38" t="s">
        <v>0</v>
      </c>
      <c r="C17" s="32"/>
      <c r="D17" s="64" t="s">
        <v>38</v>
      </c>
      <c r="E17" s="64"/>
      <c r="F17" s="64"/>
      <c r="G17" s="64"/>
      <c r="H17" s="64"/>
      <c r="I17" s="64"/>
      <c r="J17" s="64"/>
      <c r="K17" s="64"/>
      <c r="L17" s="64"/>
      <c r="M17" s="64"/>
      <c r="N17" s="65"/>
      <c r="Q17" s="14" t="str">
        <f>VLOOKUP(B17,Indices!E1:F3,2,FALSE)</f>
        <v>Index Value</v>
      </c>
    </row>
    <row r="18" spans="2:17" ht="16.5" thickBot="1" x14ac:dyDescent="0.3">
      <c r="B18" s="9" t="s">
        <v>17</v>
      </c>
      <c r="C18" s="27" t="str">
        <f>IF(OR(Q16="Index Value",(Q17="Index Value")),"Index Value",IF(((Q16+Q17)=2),"High",IF(((Q16+Q17)&gt;=1),"Moderate",IF(((Q16+Q17)=0),"Low","None"))))</f>
        <v>Index Value</v>
      </c>
      <c r="D18" s="10"/>
      <c r="E18" s="10"/>
      <c r="F18" s="10"/>
      <c r="G18" s="10"/>
      <c r="H18" s="10"/>
      <c r="I18" s="10"/>
      <c r="J18" s="10"/>
      <c r="K18" s="10"/>
      <c r="L18" s="10"/>
      <c r="M18" s="10"/>
      <c r="N18" s="11"/>
      <c r="P18" s="2"/>
    </row>
    <row r="19" spans="2:17" ht="16.5" thickBot="1" x14ac:dyDescent="0.3">
      <c r="B19" s="48"/>
      <c r="C19" s="49"/>
      <c r="D19" s="49"/>
      <c r="E19" s="49"/>
      <c r="F19" s="49"/>
      <c r="G19" s="49"/>
      <c r="H19" s="49"/>
      <c r="I19" s="49"/>
      <c r="J19" s="49"/>
      <c r="K19" s="49"/>
      <c r="L19" s="49"/>
      <c r="M19" s="49"/>
      <c r="N19" s="50"/>
    </row>
    <row r="20" spans="2:17" ht="16.5" customHeight="1" x14ac:dyDescent="0.25">
      <c r="B20" s="53" t="s">
        <v>7</v>
      </c>
      <c r="C20" s="54"/>
      <c r="D20" s="54"/>
      <c r="E20" s="54"/>
      <c r="F20" s="54"/>
      <c r="G20" s="4"/>
      <c r="H20" s="4"/>
      <c r="I20" s="4"/>
      <c r="J20" s="4"/>
      <c r="K20" s="4"/>
      <c r="L20" s="4"/>
      <c r="M20" s="4"/>
      <c r="N20" s="5"/>
    </row>
    <row r="21" spans="2:17" ht="16.5" customHeight="1" x14ac:dyDescent="0.25">
      <c r="B21" s="12" t="s">
        <v>16</v>
      </c>
      <c r="C21" s="30"/>
      <c r="D21" s="35" t="s">
        <v>21</v>
      </c>
      <c r="E21" s="7"/>
      <c r="F21" s="7"/>
      <c r="G21" s="7"/>
      <c r="H21" s="7"/>
      <c r="I21" s="7"/>
      <c r="J21" s="7"/>
      <c r="K21" s="7"/>
      <c r="L21" s="7"/>
      <c r="M21" s="7"/>
      <c r="N21" s="8"/>
      <c r="Q21" s="6" t="s">
        <v>0</v>
      </c>
    </row>
    <row r="22" spans="2:17" ht="16.5" customHeight="1" x14ac:dyDescent="0.25">
      <c r="B22" s="13" t="str">
        <f>B17</f>
        <v>Value</v>
      </c>
      <c r="C22" s="31"/>
      <c r="D22" s="64" t="s">
        <v>38</v>
      </c>
      <c r="E22" s="64"/>
      <c r="F22" s="64"/>
      <c r="G22" s="64"/>
      <c r="H22" s="64"/>
      <c r="I22" s="64"/>
      <c r="J22" s="64"/>
      <c r="K22" s="64"/>
      <c r="L22" s="64"/>
      <c r="M22" s="64"/>
      <c r="N22" s="65"/>
      <c r="Q22" s="14" t="str">
        <f>Q17</f>
        <v>Index Value</v>
      </c>
    </row>
    <row r="23" spans="2:17" ht="16.5" thickBot="1" x14ac:dyDescent="0.3">
      <c r="B23" s="39" t="s">
        <v>0</v>
      </c>
      <c r="C23" s="32"/>
      <c r="D23" s="64" t="s">
        <v>33</v>
      </c>
      <c r="E23" s="64"/>
      <c r="F23" s="64"/>
      <c r="G23" s="64"/>
      <c r="H23" s="64"/>
      <c r="I23" s="64"/>
      <c r="J23" s="64"/>
      <c r="K23" s="64"/>
      <c r="L23" s="64"/>
      <c r="M23" s="64"/>
      <c r="N23" s="65"/>
      <c r="Q23" s="15" t="str">
        <f>VLOOKUP(B23,Indices!E1:F3,2,FALSE)</f>
        <v>Index Value</v>
      </c>
    </row>
    <row r="24" spans="2:17" ht="16.5" thickBot="1" x14ac:dyDescent="0.3">
      <c r="B24" s="9" t="s">
        <v>17</v>
      </c>
      <c r="C24" s="27" t="str">
        <f>IF(OR(Q22="Index Value",(Q23="index Value")),"Index Value",IF(((Q22+Q23)=2),"High",IF(((Q22+Q23)=1),"Moderate",IF(((Q22+Q23)=0),"Low","None"))))</f>
        <v>Index Value</v>
      </c>
      <c r="D24" s="10"/>
      <c r="E24" s="10"/>
      <c r="F24" s="10"/>
      <c r="G24" s="10"/>
      <c r="H24" s="10"/>
      <c r="I24" s="10"/>
      <c r="J24" s="10"/>
      <c r="K24" s="10"/>
      <c r="L24" s="10"/>
      <c r="M24" s="10"/>
      <c r="N24" s="11"/>
    </row>
    <row r="25" spans="2:17" ht="16.5" thickBot="1" x14ac:dyDescent="0.3">
      <c r="B25" s="48"/>
      <c r="C25" s="49"/>
      <c r="D25" s="49"/>
      <c r="E25" s="49"/>
      <c r="F25" s="49"/>
      <c r="G25" s="49"/>
      <c r="H25" s="49"/>
      <c r="I25" s="49"/>
      <c r="J25" s="49"/>
      <c r="K25" s="49"/>
      <c r="L25" s="49"/>
      <c r="M25" s="49"/>
      <c r="N25" s="50"/>
      <c r="Q25" s="1"/>
    </row>
    <row r="26" spans="2:17" ht="16.5" customHeight="1" x14ac:dyDescent="0.25">
      <c r="B26" s="53" t="s">
        <v>8</v>
      </c>
      <c r="C26" s="54"/>
      <c r="D26" s="54"/>
      <c r="E26" s="4"/>
      <c r="F26" s="4"/>
      <c r="G26" s="4"/>
      <c r="H26" s="4"/>
      <c r="I26" s="4"/>
      <c r="J26" s="4"/>
      <c r="K26" s="4"/>
      <c r="L26" s="4"/>
      <c r="M26" s="4"/>
      <c r="N26" s="5"/>
    </row>
    <row r="27" spans="2:17" ht="15.75" x14ac:dyDescent="0.25">
      <c r="B27" s="12" t="s">
        <v>16</v>
      </c>
      <c r="C27" s="30"/>
      <c r="D27" s="35" t="s">
        <v>21</v>
      </c>
      <c r="E27" s="7"/>
      <c r="F27" s="7"/>
      <c r="G27" s="7"/>
      <c r="H27" s="7"/>
      <c r="I27" s="7"/>
      <c r="J27" s="7"/>
      <c r="K27" s="7"/>
      <c r="L27" s="7"/>
      <c r="M27" s="7"/>
      <c r="N27" s="8"/>
      <c r="Q27" s="6" t="s">
        <v>0</v>
      </c>
    </row>
    <row r="28" spans="2:17" ht="16.5" customHeight="1" x14ac:dyDescent="0.25">
      <c r="B28" s="13" t="str">
        <f>B17</f>
        <v>Value</v>
      </c>
      <c r="C28" s="31"/>
      <c r="D28" s="64" t="s">
        <v>38</v>
      </c>
      <c r="E28" s="64"/>
      <c r="F28" s="64"/>
      <c r="G28" s="64"/>
      <c r="H28" s="64"/>
      <c r="I28" s="64"/>
      <c r="J28" s="64"/>
      <c r="K28" s="64"/>
      <c r="L28" s="64"/>
      <c r="M28" s="64"/>
      <c r="N28" s="65"/>
      <c r="Q28" s="14" t="str">
        <f>Q17</f>
        <v>Index Value</v>
      </c>
    </row>
    <row r="29" spans="2:17" ht="16.5" customHeight="1" x14ac:dyDescent="0.25">
      <c r="B29" s="13" t="str">
        <f>B16</f>
        <v>Value</v>
      </c>
      <c r="C29" s="31"/>
      <c r="D29" s="51" t="s">
        <v>9</v>
      </c>
      <c r="E29" s="51"/>
      <c r="F29" s="51"/>
      <c r="G29" s="51"/>
      <c r="H29" s="51"/>
      <c r="I29" s="51"/>
      <c r="J29" s="51"/>
      <c r="K29" s="51"/>
      <c r="L29" s="51"/>
      <c r="M29" s="51"/>
      <c r="N29" s="52"/>
      <c r="Q29" s="14" t="str">
        <f>Q16</f>
        <v>Index Value</v>
      </c>
    </row>
    <row r="30" spans="2:17" ht="16.5" customHeight="1" thickBot="1" x14ac:dyDescent="0.3">
      <c r="B30" s="16" t="str">
        <f>B11</f>
        <v>Value</v>
      </c>
      <c r="C30" s="32"/>
      <c r="D30" s="64" t="s">
        <v>4</v>
      </c>
      <c r="E30" s="64"/>
      <c r="F30" s="64"/>
      <c r="G30" s="64"/>
      <c r="H30" s="64"/>
      <c r="I30" s="64"/>
      <c r="J30" s="64"/>
      <c r="K30" s="64"/>
      <c r="L30" s="64"/>
      <c r="M30" s="64"/>
      <c r="N30" s="65"/>
      <c r="Q30" s="15" t="str">
        <f>Q11</f>
        <v>Index Value</v>
      </c>
    </row>
    <row r="31" spans="2:17" ht="16.5" thickBot="1" x14ac:dyDescent="0.3">
      <c r="B31" s="9" t="s">
        <v>17</v>
      </c>
      <c r="C31" s="27" t="str">
        <f>IF(OR(OR(Q28="Index Value",(Q29="Index Value")),(Q30="index Value")),"Index Value",IF(((Q28+Q29+Q30)=3),"High",IF(((Q28+Q29+Q30)&gt;=2),"Moderate",IF(((Q28+Q29+Q30)&lt;=1),"Low","None"))))</f>
        <v>Index Value</v>
      </c>
      <c r="D31" s="10"/>
      <c r="E31" s="10"/>
      <c r="F31" s="10"/>
      <c r="G31" s="10"/>
      <c r="H31" s="10"/>
      <c r="I31" s="10"/>
      <c r="J31" s="10"/>
      <c r="K31" s="10"/>
      <c r="L31" s="10"/>
      <c r="M31" s="10"/>
      <c r="N31" s="11"/>
    </row>
    <row r="32" spans="2:17" ht="16.5" thickBot="1" x14ac:dyDescent="0.3">
      <c r="B32" s="76"/>
      <c r="C32" s="77"/>
      <c r="D32" s="77"/>
      <c r="E32" s="77"/>
      <c r="F32" s="77"/>
      <c r="G32" s="77"/>
      <c r="H32" s="77"/>
      <c r="I32" s="77"/>
      <c r="J32" s="77"/>
      <c r="K32" s="77"/>
      <c r="L32" s="77"/>
      <c r="M32" s="77"/>
      <c r="N32" s="78"/>
    </row>
    <row r="33" spans="2:14" ht="67.5" customHeight="1" thickBot="1" x14ac:dyDescent="0.3">
      <c r="B33" s="29" t="s">
        <v>23</v>
      </c>
      <c r="C33" s="40" t="str">
        <f>IF(OR(OR(OR(C31="Index Value",(C24="Index Value"),(C18="Index Value"),(C12="Index Value")))),"Index Value",IF(COUNTIF(C12:C31,"High")&gt;=3,"High",IF(AND(COUNTIF(C12:C31,"High")=2,COUNTIF(C12:C31,"Moderate")=2),"High",IF(AND(COUNTIF(C12:C31,"High")=1,COUNTIF(C12:C31,"Moderate")=2),"Moderate",IF(AND(COUNTIF(C12:C31,"High")=2,COUNTIF(C12:C31,"Moderate")=1),"Moderate",IF(COUNTIF(C12:C31,"Moderate")=4,"Moderate",IF(COUNTIF(C12:C31,"Moderate")=3,"Moderate",IF(AND(COUNTIF(C12:C31,"Moderate")=2,COUNTIF(C12:C31,"Low")=2),"Moderate",IF(AND(COUNTIF(C12:C31,"Moderate")=1,COUNTIF(C12:C31,"Low")=2),"Moderate",IF(COUNTIF(C12:C31,"Low")&gt;=3,"Low","Error"))))))))))</f>
        <v>Index Value</v>
      </c>
      <c r="D33" s="70"/>
      <c r="E33" s="71"/>
      <c r="F33" s="71"/>
      <c r="G33" s="71"/>
      <c r="H33" s="71"/>
      <c r="I33" s="71"/>
      <c r="J33" s="71"/>
      <c r="K33" s="71"/>
      <c r="L33" s="71"/>
      <c r="M33" s="71"/>
      <c r="N33" s="72"/>
    </row>
    <row r="34" spans="2:14" ht="16.5" customHeight="1" thickBot="1" x14ac:dyDescent="0.3">
      <c r="B34" s="73"/>
      <c r="C34" s="74"/>
      <c r="D34" s="74"/>
      <c r="E34" s="74"/>
      <c r="F34" s="74"/>
      <c r="G34" s="74"/>
      <c r="H34" s="74"/>
      <c r="I34" s="74"/>
      <c r="J34" s="74"/>
      <c r="K34" s="74"/>
      <c r="L34" s="74"/>
      <c r="M34" s="74"/>
      <c r="N34" s="75"/>
    </row>
    <row r="35" spans="2:14" ht="15.75" x14ac:dyDescent="0.25">
      <c r="B35" s="66" t="s">
        <v>12</v>
      </c>
      <c r="C35" s="67"/>
      <c r="D35" s="67"/>
      <c r="E35" s="67"/>
      <c r="F35" s="68"/>
      <c r="G35" s="69"/>
    </row>
    <row r="36" spans="2:14" ht="16.5" customHeight="1" x14ac:dyDescent="0.25">
      <c r="B36" s="61" t="s">
        <v>13</v>
      </c>
      <c r="C36" s="62"/>
      <c r="D36" s="62"/>
      <c r="E36" s="62"/>
      <c r="F36" s="62"/>
      <c r="G36" s="63"/>
    </row>
    <row r="37" spans="2:14" ht="16.5" customHeight="1" x14ac:dyDescent="0.25">
      <c r="B37" s="79" t="s">
        <v>20</v>
      </c>
      <c r="C37" s="80"/>
      <c r="D37" s="80"/>
      <c r="E37" s="80"/>
      <c r="F37" s="80"/>
      <c r="G37" s="81"/>
    </row>
    <row r="38" spans="2:14" ht="16.5" customHeight="1" x14ac:dyDescent="0.25">
      <c r="B38" s="55" t="s">
        <v>14</v>
      </c>
      <c r="C38" s="56"/>
      <c r="D38" s="56"/>
      <c r="E38" s="56"/>
      <c r="F38" s="56"/>
      <c r="G38" s="57"/>
    </row>
    <row r="39" spans="2:14" ht="33" customHeight="1" thickBot="1" x14ac:dyDescent="0.3">
      <c r="B39" s="58" t="s">
        <v>19</v>
      </c>
      <c r="C39" s="59"/>
      <c r="D39" s="59"/>
      <c r="E39" s="59"/>
      <c r="F39" s="59"/>
      <c r="G39" s="60"/>
    </row>
  </sheetData>
  <sheetProtection algorithmName="SHA-512" hashValue="456vc6skcRqfppsPc1RLzpL1p79r+gVAq5gulX6E/bo3qY+rdH43sw10AIMHrZX+tEF0DqGhfItrK6nFGaNXpA==" saltValue="QMxvJ8koS9N6ZL9V5LyLYA==" spinCount="100000" sheet="1" objects="1" scenarios="1"/>
  <protectedRanges>
    <protectedRange sqref="B10:B11 B23 B16:B17" name="Range1"/>
    <protectedRange sqref="C2:F6" name="Range1_1"/>
  </protectedRanges>
  <mergeCells count="32">
    <mergeCell ref="B39:G39"/>
    <mergeCell ref="D33:N33"/>
    <mergeCell ref="B34:N34"/>
    <mergeCell ref="B35:G35"/>
    <mergeCell ref="B36:G36"/>
    <mergeCell ref="B37:G37"/>
    <mergeCell ref="B38:G38"/>
    <mergeCell ref="B32:N32"/>
    <mergeCell ref="D17:N17"/>
    <mergeCell ref="B19:N19"/>
    <mergeCell ref="B20:F20"/>
    <mergeCell ref="D22:N22"/>
    <mergeCell ref="D23:N23"/>
    <mergeCell ref="B25:N25"/>
    <mergeCell ref="B26:D26"/>
    <mergeCell ref="D28:N28"/>
    <mergeCell ref="D29:N29"/>
    <mergeCell ref="D30:N30"/>
    <mergeCell ref="D16:N16"/>
    <mergeCell ref="B1:N1"/>
    <mergeCell ref="C2:F2"/>
    <mergeCell ref="G2:N6"/>
    <mergeCell ref="C3:F3"/>
    <mergeCell ref="C6:F6"/>
    <mergeCell ref="B7:N7"/>
    <mergeCell ref="B8:D8"/>
    <mergeCell ref="D10:N10"/>
    <mergeCell ref="D11:N11"/>
    <mergeCell ref="B13:N13"/>
    <mergeCell ref="B14:D14"/>
    <mergeCell ref="C4:F4"/>
    <mergeCell ref="C5:F5"/>
  </mergeCells>
  <dataValidations count="9">
    <dataValidation type="date" allowBlank="1" showInputMessage="1" showErrorMessage="1" prompt="Insert date." sqref="C6:F6">
      <formula1>42454</formula1>
      <formula2>48298</formula2>
    </dataValidation>
    <dataValidation type="list" allowBlank="1" showInputMessage="1" showErrorMessage="1" prompt="This assessment is made in the field and is based on the total vegetative percent cover, documented using the Regional Supplement Data Form, for listed invasive species across all strata, regardless of their dominance within a stratum.    " sqref="B23">
      <formula1>Value2</formula1>
    </dataValidation>
    <dataValidation type="list" allowBlank="1" showInputMessage="1" showErrorMessage="1" prompt="LWD is defined as non-living trees, logs, root-wads, or branches in contact with the ground surface, which are a minimum of 1-m in length, &amp; 7.6 cm in diameter (Wilder et al., 2008).  The presence of LWD within the WAA must be observed in the field.  " sqref="B16">
      <formula1>Value</formula1>
    </dataValidation>
    <dataValidation allowBlank="1" showInputMessage="1" showErrorMessage="1" prompt="Provide the latitude and longitude coordinates for the center of the Wetland Assessment Area (WAA), directly associated with the wetland impact area, in decimal degree format.  The WAA should be representative of the wetland impact area." sqref="C5:F5"/>
    <dataValidation type="list" allowBlank="1" showInputMessage="1" showErrorMessage="1" prompt="The assessment of hydrologic flows should either be made using the most current available aerial imagery or performed in the field.  The presence of a ditch, drainage structure, or dam/berm must be located within 100 feet of the center of the WAA." sqref="B10">
      <formula1>Value2</formula1>
    </dataValidation>
    <dataValidation type="list" allowBlank="1" showInputMessage="1" showErrorMessage="1" prompt="Utilizing the National Land Cover Dataset (2011 or more recent),  determine the percent forested cover of the contributing drainage basin of the WAA.  This data can be reviewed on the EPA Waters GeoViewer, or similar web-based platform" sqref="B11">
      <formula1>Value</formula1>
    </dataValidation>
    <dataValidation type="list" allowBlank="1" showInputMessage="1" showErrorMessage="1" prompt="This assessment should be made by comparing the most current available aerial imagery to historical site imagery.  " sqref="B17">
      <formula1>Value2</formula1>
    </dataValidation>
    <dataValidation allowBlank="1" showInputMessage="1" showErrorMessage="1" prompt="Insert project name." sqref="C2:F2"/>
    <dataValidation allowBlank="1" showInputMessage="1" showErrorMessage="1" prompt="Insert impact wetland name." sqref="C3:F3"/>
  </dataValidations>
  <pageMargins left="0.45" right="0.45" top="0.5" bottom="0.5" header="0.3" footer="0.3"/>
  <pageSetup scale="70" orientation="landscape" r:id="rId1"/>
  <headerFooter>
    <oddFooter>&amp;CVersion 1.3 (May 15, 2018)</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prompt="Depression -  associated with a seasonal water body less than 2-m deep. Flat - flat topography, precipitation is the dominant water source.  Slope - sloping topography, with dominant water source being groundwater.   ">
          <x14:formula1>
            <xm:f>Indices!$J$1:$J$4</xm:f>
          </x14:formula1>
          <xm:sqref>C4:F4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J4"/>
  <sheetViews>
    <sheetView workbookViewId="0">
      <selection activeCell="O5" sqref="O5"/>
    </sheetView>
  </sheetViews>
  <sheetFormatPr defaultRowHeight="15" x14ac:dyDescent="0.25"/>
  <cols>
    <col min="3" max="3" width="11" customWidth="1"/>
    <col min="6" max="6" width="11.28515625" customWidth="1"/>
    <col min="8" max="8" width="20.85546875" customWidth="1"/>
    <col min="10" max="10" width="21.140625" customWidth="1"/>
  </cols>
  <sheetData>
    <row r="1" spans="2:10" x14ac:dyDescent="0.25">
      <c r="B1" s="20" t="s">
        <v>0</v>
      </c>
      <c r="C1" s="21" t="s">
        <v>3</v>
      </c>
      <c r="E1" s="20" t="s">
        <v>0</v>
      </c>
      <c r="F1" s="21" t="s">
        <v>3</v>
      </c>
      <c r="H1" s="42" t="s">
        <v>25</v>
      </c>
      <c r="J1" s="42" t="s">
        <v>25</v>
      </c>
    </row>
    <row r="2" spans="2:10" x14ac:dyDescent="0.25">
      <c r="B2" s="22" t="s">
        <v>1</v>
      </c>
      <c r="C2" s="23">
        <v>1</v>
      </c>
      <c r="E2" s="22" t="s">
        <v>1</v>
      </c>
      <c r="F2" s="23">
        <v>0</v>
      </c>
      <c r="H2" s="44" t="s">
        <v>26</v>
      </c>
      <c r="J2" s="44" t="s">
        <v>29</v>
      </c>
    </row>
    <row r="3" spans="2:10" x14ac:dyDescent="0.25">
      <c r="B3" s="24" t="s">
        <v>2</v>
      </c>
      <c r="C3" s="25">
        <v>0</v>
      </c>
      <c r="E3" s="24" t="s">
        <v>2</v>
      </c>
      <c r="F3" s="25">
        <v>1</v>
      </c>
      <c r="H3" s="44" t="s">
        <v>30</v>
      </c>
      <c r="J3" s="44" t="s">
        <v>28</v>
      </c>
    </row>
    <row r="4" spans="2:10" x14ac:dyDescent="0.25">
      <c r="H4" s="43" t="s">
        <v>35</v>
      </c>
      <c r="J4" s="43" t="s">
        <v>27</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Riverine-Lacustrine-Fresh Tidal</vt:lpstr>
      <vt:lpstr>Non-Riverine Wetland Assess. </vt:lpstr>
      <vt:lpstr>Indices</vt:lpstr>
      <vt:lpstr>'Non-Riverine Wetland Assess. '!Print_Area</vt:lpstr>
      <vt:lpstr>'Riverine-Lacustrine-Fresh Tidal'!Print_Area</vt:lpstr>
      <vt:lpstr>Value</vt:lpstr>
      <vt:lpstr>Value2</vt:lpstr>
    </vt:vector>
  </TitlesOfParts>
  <Company>United States Army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AGM</dc:creator>
  <cp:lastModifiedBy>UsaceAdmin</cp:lastModifiedBy>
  <cp:lastPrinted>2018-05-07T20:10:38Z</cp:lastPrinted>
  <dcterms:created xsi:type="dcterms:W3CDTF">2016-03-23T20:51:56Z</dcterms:created>
  <dcterms:modified xsi:type="dcterms:W3CDTF">2018-06-04T13:38:21Z</dcterms:modified>
</cp:coreProperties>
</file>