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heconservationfund-my.sharepoint.com/personal/hnewberger_conservationfund_org/Documents/Current Documents/Audits SFI_FSC/2022 FSC.SFI Audit/Final Reports/"/>
    </mc:Choice>
  </mc:AlternateContent>
  <xr:revisionPtr revIDLastSave="0" documentId="8_{CBBA91CF-0304-4D0D-A310-BE489F5E5A51}" xr6:coauthVersionLast="47" xr6:coauthVersionMax="47" xr10:uidLastSave="{00000000-0000-0000-0000-000000000000}"/>
  <bookViews>
    <workbookView xWindow="-120" yWindow="-120" windowWidth="20730" windowHeight="11160" tabRatio="934" xr2:uid="{00000000-000D-0000-FFFF-FFFF00000000}"/>
  </bookViews>
  <sheets>
    <sheet name="Cover" sheetId="1" r:id="rId1"/>
    <sheet name="1 Basic Info" sheetId="65" r:id="rId2"/>
    <sheet name="2 Findings" sheetId="77" r:id="rId3"/>
    <sheet name="3 RA Cert process" sheetId="3" r:id="rId4"/>
    <sheet name="4 Admin " sheetId="20" r:id="rId5"/>
    <sheet name="5 RA Forest" sheetId="18" r:id="rId6"/>
    <sheet name="5a MA Group" sheetId="21" state="hidden" r:id="rId7"/>
    <sheet name="6 S1" sheetId="19" state="hidden" r:id="rId8"/>
    <sheet name="7 S2" sheetId="50" state="hidden" r:id="rId9"/>
    <sheet name="8 S3" sheetId="51" state="hidden" r:id="rId10"/>
    <sheet name="9 S4" sheetId="49" state="hidden" r:id="rId11"/>
    <sheet name="A1 FM checklist" sheetId="40" r:id="rId12"/>
    <sheet name=" A1.1 Pesticides" sheetId="75" r:id="rId13"/>
    <sheet name="A1.2 IFL" sheetId="80" r:id="rId14"/>
    <sheet name="A2 Consultation" sheetId="23" r:id="rId15"/>
    <sheet name="A3 Species list" sheetId="79" r:id="rId16"/>
    <sheet name="A4 CITES trees" sheetId="62" r:id="rId17"/>
    <sheet name="A5 additional info" sheetId="17" r:id="rId18"/>
    <sheet name="A6 Group checklist" sheetId="76" state="hidden" r:id="rId19"/>
    <sheet name="A7 Members &amp; FMUs" sheetId="78" r:id="rId20"/>
    <sheet name="A8 sampling" sheetId="46" r:id="rId21"/>
    <sheet name="A9 NTFP checklist" sheetId="47" state="hidden" r:id="rId22"/>
    <sheet name="A10 Glossary" sheetId="41" r:id="rId23"/>
    <sheet name="A11 Cert decsn" sheetId="42" r:id="rId24"/>
    <sheet name="A12a Product schedule" sheetId="53" r:id="rId25"/>
    <sheet name="A12b ES schedule " sheetId="70" state="hidden" r:id="rId26"/>
    <sheet name="A13 ILO conventions" sheetId="55" r:id="rId27"/>
    <sheet name="A14 Product codes" sheetId="58" r:id="rId28"/>
    <sheet name="A15 Translated summary" sheetId="56" state="hidden" r:id="rId29"/>
    <sheet name="A16 ES checklist and statement" sheetId="67" state="hidden" r:id="rId30"/>
    <sheet name="A17 ES Findings" sheetId="73" state="hidden" r:id="rId31"/>
    <sheet name="A18 Opening &amp; Closing" sheetId="71" r:id="rId32"/>
  </sheets>
  <externalReferences>
    <externalReference r:id="rId33"/>
  </externalReferences>
  <definedNames>
    <definedName name="_xlnm._FilterDatabase" localSheetId="2" hidden="1">'2 Findings'!$B$5:$J$10</definedName>
    <definedName name="_xlnm._FilterDatabase" localSheetId="11" hidden="1">'A1 FM checklist'!#REF!</definedName>
    <definedName name="_xlnm._FilterDatabase" localSheetId="19" hidden="1">'A7 Members &amp; FMUs'!$A$10:$Y$10</definedName>
    <definedName name="_xlnm.Print_Area" localSheetId="1">'1 Basic Info'!$A$1:$D$90</definedName>
    <definedName name="_xlnm.Print_Area" localSheetId="2">'2 Findings'!$A$2:$J$23</definedName>
    <definedName name="_xlnm.Print_Area" localSheetId="3">'3 RA Cert process'!$A$1:$C$87</definedName>
    <definedName name="_xlnm.Print_Area" localSheetId="4">'4 Admin '!$A$1:$B$27</definedName>
    <definedName name="_xlnm.Print_Area" localSheetId="5">'5 RA Forest'!$A$1:$C$140</definedName>
    <definedName name="_xlnm.Print_Area" localSheetId="6">'5a MA Group'!$A$1:$D$234</definedName>
    <definedName name="_xlnm.Print_Area" localSheetId="7">'6 S1'!$A$1:$C$108</definedName>
    <definedName name="_xlnm.Print_Area" localSheetId="8">'7 S2'!$A$1:$C$105</definedName>
    <definedName name="_xlnm.Print_Area" localSheetId="9">'8 S3'!$A$1:$C$104</definedName>
    <definedName name="_xlnm.Print_Area" localSheetId="10">'9 S4'!$A$1:$C$104</definedName>
    <definedName name="_xlnm.Print_Area" localSheetId="11">'A1 FM checklist'!#REF!</definedName>
    <definedName name="_xlnm.Print_Area" localSheetId="23">'A11 Cert decsn'!$A$1:$B$44</definedName>
    <definedName name="_xlnm.Print_Area" localSheetId="24">'A12a Product schedule'!$A$1:$D$31</definedName>
    <definedName name="_xlnm.Print_Area" localSheetId="25">'A12b ES schedule '!$A$1:$D$33</definedName>
    <definedName name="_xlnm.Print_Area" localSheetId="27">'A14 Product codes'!$A$1:$E$573</definedName>
    <definedName name="_xlnm.Print_Area" localSheetId="28">'A15 Translated summary'!$A$1:$B$38</definedName>
    <definedName name="_xlnm.Print_Area" localSheetId="14">'A2 Consultation'!$A$1:$J$33</definedName>
    <definedName name="_xlnm.Print_Area" localSheetId="16">'A4 CITES trees'!$A$1:$C$66</definedName>
    <definedName name="_xlnm.Print_Area" localSheetId="17">'A5 additional info'!$A$1:$B$9</definedName>
    <definedName name="_xlnm.Print_Area" localSheetId="18">'A6 Group checklist'!$A$1:$E$438</definedName>
    <definedName name="_xlnm.Print_Area" localSheetId="19">'A7 Members &amp; FMUs'!$A$2:$X$33</definedName>
    <definedName name="_xlnm.Print_Area" localSheetId="21">'A9 NTFP checklist'!$A$1:$D$39</definedName>
    <definedName name="_xlnm.Print_Area" localSheetId="0">Cover!$A$1:$H$60</definedName>
    <definedName name="Process">"process, label, store"</definedName>
    <definedName name="Z_3706E74F_0140_4696_98D5_EDB096F43C65_.wvu.Cols" localSheetId="1" hidden="1">'1 Basic Info'!$G:$G</definedName>
    <definedName name="Z_8DAFF21F_ADBF_41CD_B0A2_F71A10ABC617_.wvu.Cols" localSheetId="1" hidden="1">'1 Basic Info'!$G:$G</definedName>
    <definedName name="Z_CA2A2251_5957_4477_A155_BBD534BC1F1D_.wvu.Cols" localSheetId="1" hidden="1">'1 Basic Info'!$G:$G</definedName>
    <definedName name="Z_F39CF2CF_CD59_4B71_B8D1_EF837D88DB2E_.wvu.Cols" localSheetId="1" hidden="1">'1 Basic Info'!$G:$G</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6" i="40" l="1"/>
  <c r="B1665" i="40"/>
  <c r="B1664" i="40"/>
  <c r="B1663" i="40"/>
  <c r="B1662" i="40"/>
  <c r="B1661" i="40"/>
  <c r="B1657" i="40"/>
  <c r="B1656" i="40"/>
  <c r="B1655" i="40"/>
  <c r="B1654" i="40"/>
  <c r="B1653" i="40"/>
  <c r="B1648" i="40"/>
  <c r="B1647" i="40"/>
  <c r="B1646" i="40"/>
  <c r="B1645" i="40"/>
  <c r="B1644" i="40"/>
  <c r="B1639" i="40"/>
  <c r="B1638" i="40"/>
  <c r="B1637" i="40"/>
  <c r="B1636" i="40"/>
  <c r="B1635" i="40"/>
  <c r="B1632" i="40"/>
  <c r="B1631" i="40"/>
  <c r="B1630" i="40"/>
  <c r="B1629" i="40"/>
  <c r="B1628" i="40"/>
  <c r="B1624" i="40"/>
  <c r="B1623" i="40"/>
  <c r="B1622" i="40"/>
  <c r="B1621" i="40"/>
  <c r="B1620" i="40"/>
  <c r="B1616" i="40"/>
  <c r="B1615" i="40"/>
  <c r="B1614" i="40"/>
  <c r="B1613" i="40"/>
  <c r="B1612" i="40"/>
  <c r="B1608" i="40"/>
  <c r="B1607" i="40"/>
  <c r="B1606" i="40"/>
  <c r="B1605" i="40"/>
  <c r="B1604" i="40"/>
  <c r="B1601" i="40"/>
  <c r="B1600" i="40"/>
  <c r="B1599" i="40"/>
  <c r="B1598" i="40"/>
  <c r="B1597" i="40"/>
  <c r="B1594" i="40"/>
  <c r="B1593" i="40"/>
  <c r="B1592" i="40"/>
  <c r="B1591" i="40"/>
  <c r="B1590" i="40"/>
  <c r="B1586" i="40"/>
  <c r="B1585" i="40"/>
  <c r="B1584" i="40"/>
  <c r="B1583" i="40"/>
  <c r="B1582" i="40"/>
  <c r="B1577" i="40"/>
  <c r="B1576" i="40"/>
  <c r="B1575" i="40"/>
  <c r="B1574" i="40"/>
  <c r="B1573" i="40"/>
  <c r="B1569" i="40"/>
  <c r="B1568" i="40"/>
  <c r="B1567" i="40"/>
  <c r="B1566" i="40"/>
  <c r="B1565" i="40"/>
  <c r="B1561" i="40"/>
  <c r="B1560" i="40"/>
  <c r="B1559" i="40"/>
  <c r="B1558" i="40"/>
  <c r="B1557" i="40"/>
  <c r="B1554" i="40"/>
  <c r="B1553" i="40"/>
  <c r="B1552" i="40"/>
  <c r="B1551" i="40"/>
  <c r="B1550" i="40"/>
  <c r="B1547" i="40"/>
  <c r="B1546" i="40"/>
  <c r="B1545" i="40"/>
  <c r="B1544" i="40"/>
  <c r="B1543" i="40"/>
  <c r="B1540" i="40"/>
  <c r="B1539" i="40"/>
  <c r="B1538" i="40"/>
  <c r="B1537" i="40"/>
  <c r="B1536" i="40"/>
  <c r="B1533" i="40"/>
  <c r="B1532" i="40"/>
  <c r="B1531" i="40"/>
  <c r="B1530" i="40"/>
  <c r="B1529" i="40"/>
  <c r="B1523" i="40"/>
  <c r="B1522" i="40"/>
  <c r="B1521" i="40"/>
  <c r="B1520" i="40"/>
  <c r="B1519" i="40"/>
  <c r="B1515" i="40"/>
  <c r="B1514" i="40"/>
  <c r="B1513" i="40"/>
  <c r="B1512" i="40"/>
  <c r="B1511" i="40"/>
  <c r="B1507" i="40"/>
  <c r="B1506" i="40"/>
  <c r="B1505" i="40"/>
  <c r="B1504" i="40"/>
  <c r="B1503" i="40"/>
  <c r="B1499" i="40"/>
  <c r="B1498" i="40"/>
  <c r="B1497" i="40"/>
  <c r="B1496" i="40"/>
  <c r="B1495" i="40"/>
  <c r="B1491" i="40"/>
  <c r="B1490" i="40"/>
  <c r="B1489" i="40"/>
  <c r="B1488" i="40"/>
  <c r="B1487" i="40"/>
  <c r="B1483" i="40"/>
  <c r="B1482" i="40"/>
  <c r="B1481" i="40"/>
  <c r="B1480" i="40"/>
  <c r="B1479" i="40"/>
  <c r="B1475" i="40"/>
  <c r="B1474" i="40"/>
  <c r="B1473" i="40"/>
  <c r="B1472" i="40"/>
  <c r="B1471" i="40"/>
  <c r="B1467" i="40"/>
  <c r="B1466" i="40"/>
  <c r="B1465" i="40"/>
  <c r="B1464" i="40"/>
  <c r="B1463" i="40"/>
  <c r="B1459" i="40"/>
  <c r="B1458" i="40"/>
  <c r="B1457" i="40"/>
  <c r="B1456" i="40"/>
  <c r="B1455" i="40"/>
  <c r="B1450" i="40"/>
  <c r="B1449" i="40"/>
  <c r="B1448" i="40"/>
  <c r="B1447" i="40"/>
  <c r="B1446" i="40"/>
  <c r="B1443" i="40"/>
  <c r="B1442" i="40"/>
  <c r="B1441" i="40"/>
  <c r="B1440" i="40"/>
  <c r="B1439" i="40"/>
  <c r="B1433" i="40"/>
  <c r="B1432" i="40"/>
  <c r="B1431" i="40"/>
  <c r="B1430" i="40"/>
  <c r="B1429" i="40"/>
  <c r="B1425" i="40"/>
  <c r="B1424" i="40"/>
  <c r="B1423" i="40"/>
  <c r="B1422" i="40"/>
  <c r="B1421" i="40"/>
  <c r="B1415" i="40"/>
  <c r="B1414" i="40"/>
  <c r="B1413" i="40"/>
  <c r="B1412" i="40"/>
  <c r="B1411" i="40"/>
  <c r="B1408" i="40"/>
  <c r="B1407" i="40"/>
  <c r="B1406" i="40"/>
  <c r="B1405" i="40"/>
  <c r="B1404" i="40"/>
  <c r="B1401" i="40"/>
  <c r="B1400" i="40"/>
  <c r="B1399" i="40"/>
  <c r="B1398" i="40"/>
  <c r="B1397" i="40"/>
  <c r="B1392" i="40"/>
  <c r="B1391" i="40"/>
  <c r="B1390" i="40"/>
  <c r="B1389" i="40"/>
  <c r="B1388" i="40"/>
  <c r="B1384" i="40"/>
  <c r="B1383" i="40"/>
  <c r="B1382" i="40"/>
  <c r="B1381" i="40"/>
  <c r="B1380" i="40"/>
  <c r="B1374" i="40"/>
  <c r="B1373" i="40"/>
  <c r="B1372" i="40"/>
  <c r="B1371" i="40"/>
  <c r="B1370" i="40"/>
  <c r="B1367" i="40"/>
  <c r="B1366" i="40"/>
  <c r="B1365" i="40"/>
  <c r="B1364" i="40"/>
  <c r="B1363" i="40"/>
  <c r="B1359" i="40"/>
  <c r="B1358" i="40"/>
  <c r="B1357" i="40"/>
  <c r="B1356" i="40"/>
  <c r="B1355" i="40"/>
  <c r="B1345" i="40"/>
  <c r="B1344" i="40"/>
  <c r="B1343" i="40"/>
  <c r="B1342" i="40"/>
  <c r="B1341" i="40"/>
  <c r="B1336" i="40"/>
  <c r="B1335" i="40"/>
  <c r="B1334" i="40"/>
  <c r="B1333" i="40"/>
  <c r="B1332" i="40"/>
  <c r="B1329" i="40"/>
  <c r="B1328" i="40"/>
  <c r="B1327" i="40"/>
  <c r="B1326" i="40"/>
  <c r="B1325" i="40"/>
  <c r="B1321" i="40"/>
  <c r="B1320" i="40"/>
  <c r="B1319" i="40"/>
  <c r="B1318" i="40"/>
  <c r="B1317" i="40"/>
  <c r="B1313" i="40"/>
  <c r="B1312" i="40"/>
  <c r="B1311" i="40"/>
  <c r="B1310" i="40"/>
  <c r="B1309" i="40"/>
  <c r="B1303" i="40"/>
  <c r="B1302" i="40"/>
  <c r="B1301" i="40"/>
  <c r="B1300" i="40"/>
  <c r="B1299" i="40"/>
  <c r="B1295" i="40"/>
  <c r="B1294" i="40"/>
  <c r="B1293" i="40"/>
  <c r="B1292" i="40"/>
  <c r="B1291" i="40"/>
  <c r="B1288" i="40"/>
  <c r="B1287" i="40"/>
  <c r="B1286" i="40"/>
  <c r="B1285" i="40"/>
  <c r="B1284" i="40"/>
  <c r="B1281" i="40"/>
  <c r="B1280" i="40"/>
  <c r="B1279" i="40"/>
  <c r="B1278" i="40"/>
  <c r="B1277" i="40"/>
  <c r="B1274" i="40"/>
  <c r="B1273" i="40"/>
  <c r="B1272" i="40"/>
  <c r="B1270" i="40"/>
  <c r="B1266" i="40"/>
  <c r="B1265" i="40"/>
  <c r="B1264" i="40"/>
  <c r="B1263" i="40"/>
  <c r="B1262" i="40"/>
  <c r="B1258" i="40"/>
  <c r="B1257" i="40"/>
  <c r="B1256" i="40"/>
  <c r="B1255" i="40"/>
  <c r="B1254" i="40"/>
  <c r="B1250" i="40"/>
  <c r="B1249" i="40"/>
  <c r="B1248" i="40"/>
  <c r="B1247" i="40"/>
  <c r="B1246" i="40"/>
  <c r="B1243" i="40"/>
  <c r="B1242" i="40"/>
  <c r="B1241" i="40"/>
  <c r="B1240" i="40"/>
  <c r="B1239" i="40"/>
  <c r="B1235" i="40"/>
  <c r="B1234" i="40"/>
  <c r="B1233" i="40"/>
  <c r="B1232" i="40"/>
  <c r="B1231" i="40"/>
  <c r="B1226" i="40"/>
  <c r="B1225" i="40"/>
  <c r="B1224" i="40"/>
  <c r="B1223" i="40"/>
  <c r="B1222" i="40"/>
  <c r="B1215" i="40"/>
  <c r="B1214" i="40"/>
  <c r="B1213" i="40"/>
  <c r="B1212" i="40"/>
  <c r="B1211" i="40"/>
  <c r="B1207" i="40"/>
  <c r="B1206" i="40"/>
  <c r="B1205" i="40"/>
  <c r="B1204" i="40"/>
  <c r="B1203" i="40"/>
  <c r="B1197" i="40"/>
  <c r="B1196" i="40"/>
  <c r="B1195" i="40"/>
  <c r="B1194" i="40"/>
  <c r="B1193" i="40"/>
  <c r="B1188" i="40"/>
  <c r="B1187" i="40"/>
  <c r="B1186" i="40"/>
  <c r="B1185" i="40"/>
  <c r="B1184" i="40"/>
  <c r="B1178" i="40"/>
  <c r="B1177" i="40"/>
  <c r="B1176" i="40"/>
  <c r="B1175" i="40"/>
  <c r="B1174" i="40"/>
  <c r="B1171" i="40"/>
  <c r="B1170" i="40"/>
  <c r="B1169" i="40"/>
  <c r="B1168" i="40"/>
  <c r="B1167" i="40"/>
  <c r="B1163" i="40"/>
  <c r="B1162" i="40"/>
  <c r="B1161" i="40"/>
  <c r="B1160" i="40"/>
  <c r="B1159" i="40"/>
  <c r="B1155" i="40"/>
  <c r="B1154" i="40"/>
  <c r="B1153" i="40"/>
  <c r="B1152" i="40"/>
  <c r="B1151" i="40"/>
  <c r="B1147" i="40"/>
  <c r="B1146" i="40"/>
  <c r="B1145" i="40"/>
  <c r="B1144" i="40"/>
  <c r="B1143" i="40"/>
  <c r="B1140" i="40"/>
  <c r="B1139" i="40"/>
  <c r="B1138" i="40"/>
  <c r="B1137" i="40"/>
  <c r="B1136" i="40"/>
  <c r="B1132" i="40"/>
  <c r="B1131" i="40"/>
  <c r="B1130" i="40"/>
  <c r="B1129" i="40"/>
  <c r="B1128" i="40"/>
  <c r="B1125" i="40"/>
  <c r="B1124" i="40"/>
  <c r="B1123" i="40"/>
  <c r="B1122" i="40"/>
  <c r="B1121" i="40"/>
  <c r="B1117" i="40"/>
  <c r="B1116" i="40"/>
  <c r="B1115" i="40"/>
  <c r="B1114" i="40"/>
  <c r="B1113" i="40"/>
  <c r="B1110" i="40"/>
  <c r="B1109" i="40"/>
  <c r="B1108" i="40"/>
  <c r="B1107" i="40"/>
  <c r="B1106" i="40"/>
  <c r="B1103" i="40"/>
  <c r="B1102" i="40"/>
  <c r="B1101" i="40"/>
  <c r="B1100" i="40"/>
  <c r="B1099" i="40"/>
  <c r="B1096" i="40"/>
  <c r="B1095" i="40"/>
  <c r="B1094" i="40"/>
  <c r="B1093" i="40"/>
  <c r="B1092" i="40"/>
  <c r="B1088" i="40"/>
  <c r="B1087" i="40"/>
  <c r="B1086" i="40"/>
  <c r="B1085" i="40"/>
  <c r="B1084" i="40"/>
  <c r="B1080" i="40"/>
  <c r="B1079" i="40"/>
  <c r="B1078" i="40"/>
  <c r="B1077" i="40"/>
  <c r="B1076" i="40"/>
  <c r="B1072" i="40"/>
  <c r="B1071" i="40"/>
  <c r="B1070" i="40"/>
  <c r="B1069" i="40"/>
  <c r="B1068" i="40"/>
  <c r="B1064" i="40"/>
  <c r="B1063" i="40"/>
  <c r="B1062" i="40"/>
  <c r="B1061" i="40"/>
  <c r="B1060" i="40"/>
  <c r="B1056" i="40"/>
  <c r="B1055" i="40"/>
  <c r="B1054" i="40"/>
  <c r="B1053" i="40"/>
  <c r="B1052" i="40"/>
  <c r="B1048" i="40"/>
  <c r="B1047" i="40"/>
  <c r="B1046" i="40"/>
  <c r="B1045" i="40"/>
  <c r="B1044" i="40"/>
  <c r="B1033" i="40"/>
  <c r="B1032" i="40"/>
  <c r="B1031" i="40"/>
  <c r="B1030" i="40"/>
  <c r="B1029" i="40"/>
  <c r="B1025" i="40"/>
  <c r="B1024" i="40"/>
  <c r="B1023" i="40"/>
  <c r="B1022" i="40"/>
  <c r="B1021" i="40"/>
  <c r="B1018" i="40"/>
  <c r="B1017" i="40"/>
  <c r="B1016" i="40"/>
  <c r="B1015" i="40"/>
  <c r="B1014" i="40"/>
  <c r="B1011" i="40"/>
  <c r="B1010" i="40"/>
  <c r="B1009" i="40"/>
  <c r="B1008" i="40"/>
  <c r="B1007" i="40"/>
  <c r="B1003" i="40"/>
  <c r="B1002" i="40"/>
  <c r="B1001" i="40"/>
  <c r="B1000" i="40"/>
  <c r="B999" i="40"/>
  <c r="B996" i="40"/>
  <c r="B995" i="40"/>
  <c r="B994" i="40"/>
  <c r="B993" i="40"/>
  <c r="B992" i="40"/>
  <c r="B986" i="40"/>
  <c r="B985" i="40"/>
  <c r="B984" i="40"/>
  <c r="B983" i="40"/>
  <c r="B982" i="40"/>
  <c r="B978" i="40"/>
  <c r="B977" i="40"/>
  <c r="B976" i="40"/>
  <c r="B975" i="40"/>
  <c r="B974" i="40"/>
  <c r="B970" i="40"/>
  <c r="B969" i="40"/>
  <c r="B968" i="40"/>
  <c r="B967" i="40"/>
  <c r="B966" i="40"/>
  <c r="B960" i="40"/>
  <c r="B959" i="40"/>
  <c r="B958" i="40"/>
  <c r="B957" i="40"/>
  <c r="B956" i="40"/>
  <c r="B953" i="40"/>
  <c r="B952" i="40"/>
  <c r="B951" i="40"/>
  <c r="B950" i="40"/>
  <c r="B949" i="40"/>
  <c r="B946" i="40"/>
  <c r="B945" i="40"/>
  <c r="B944" i="40"/>
  <c r="B943" i="40"/>
  <c r="B942" i="40"/>
  <c r="B939" i="40"/>
  <c r="B938" i="40"/>
  <c r="B937" i="40"/>
  <c r="B936" i="40"/>
  <c r="B935" i="40"/>
  <c r="B930" i="40"/>
  <c r="B929" i="40"/>
  <c r="B928" i="40"/>
  <c r="B926" i="40"/>
  <c r="B922" i="40"/>
  <c r="B921" i="40"/>
  <c r="B920" i="40"/>
  <c r="B918" i="40"/>
  <c r="B914" i="40"/>
  <c r="B913" i="40"/>
  <c r="B912" i="40"/>
  <c r="B910" i="40"/>
  <c r="B905" i="40"/>
  <c r="B904" i="40"/>
  <c r="B903" i="40"/>
  <c r="B902" i="40"/>
  <c r="B901" i="40"/>
  <c r="B898" i="40"/>
  <c r="B897" i="40"/>
  <c r="B896" i="40"/>
  <c r="B895" i="40"/>
  <c r="B894" i="40"/>
  <c r="B890" i="40"/>
  <c r="B889" i="40"/>
  <c r="B888" i="40"/>
  <c r="B887" i="40"/>
  <c r="B886" i="40"/>
  <c r="B882" i="40"/>
  <c r="B881" i="40"/>
  <c r="B880" i="40"/>
  <c r="B879" i="40"/>
  <c r="B878" i="40"/>
  <c r="B874" i="40"/>
  <c r="B873" i="40"/>
  <c r="B872" i="40"/>
  <c r="B871" i="40"/>
  <c r="B870" i="40"/>
  <c r="B864" i="40"/>
  <c r="B863" i="40"/>
  <c r="B862" i="40"/>
  <c r="B861" i="40"/>
  <c r="B860" i="40"/>
  <c r="B856" i="40"/>
  <c r="B855" i="40"/>
  <c r="B854" i="40"/>
  <c r="B853" i="40"/>
  <c r="B852" i="40"/>
  <c r="B848" i="40"/>
  <c r="B847" i="40"/>
  <c r="B846" i="40"/>
  <c r="B845" i="40"/>
  <c r="B844" i="40"/>
  <c r="B840" i="40"/>
  <c r="B839" i="40"/>
  <c r="B838" i="40"/>
  <c r="B837" i="40"/>
  <c r="B836" i="40"/>
  <c r="B832" i="40"/>
  <c r="B831" i="40"/>
  <c r="B830" i="40"/>
  <c r="B829" i="40"/>
  <c r="B828" i="40"/>
  <c r="B824" i="40"/>
  <c r="B823" i="40"/>
  <c r="B822" i="40"/>
  <c r="B821" i="40"/>
  <c r="B820" i="40"/>
  <c r="B816" i="40"/>
  <c r="B815" i="40"/>
  <c r="B814" i="40"/>
  <c r="B813" i="40"/>
  <c r="B812" i="40"/>
  <c r="B808" i="40"/>
  <c r="B807" i="40"/>
  <c r="B806" i="40"/>
  <c r="B805" i="40"/>
  <c r="B804" i="40"/>
  <c r="B800" i="40"/>
  <c r="B799" i="40"/>
  <c r="B798" i="40"/>
  <c r="B797" i="40"/>
  <c r="B796" i="40"/>
  <c r="B791" i="40"/>
  <c r="B790" i="40"/>
  <c r="B789" i="40"/>
  <c r="B788" i="40"/>
  <c r="B787" i="40"/>
  <c r="B783" i="40"/>
  <c r="B782" i="40"/>
  <c r="B781" i="40"/>
  <c r="B780" i="40"/>
  <c r="B779" i="40"/>
  <c r="B775" i="40"/>
  <c r="B774" i="40"/>
  <c r="B773" i="40"/>
  <c r="B772" i="40"/>
  <c r="B771" i="40"/>
  <c r="B767" i="40"/>
  <c r="B766" i="40"/>
  <c r="B765" i="40"/>
  <c r="B764" i="40"/>
  <c r="B763" i="40"/>
  <c r="B760" i="40"/>
  <c r="B759" i="40"/>
  <c r="B758" i="40"/>
  <c r="B757" i="40"/>
  <c r="B756" i="40"/>
  <c r="B750" i="40"/>
  <c r="B749" i="40"/>
  <c r="B748" i="40"/>
  <c r="B747" i="40"/>
  <c r="B746" i="40"/>
  <c r="B742" i="40"/>
  <c r="B741" i="40"/>
  <c r="B740" i="40"/>
  <c r="B739" i="40"/>
  <c r="B738" i="40"/>
  <c r="B733" i="40"/>
  <c r="B732" i="40"/>
  <c r="B731" i="40"/>
  <c r="B730" i="40"/>
  <c r="B729" i="40"/>
  <c r="B725" i="40"/>
  <c r="B724" i="40"/>
  <c r="B723" i="40"/>
  <c r="B722" i="40"/>
  <c r="B721" i="40"/>
  <c r="B717" i="40"/>
  <c r="B716" i="40"/>
  <c r="B714" i="40"/>
  <c r="B713" i="40"/>
  <c r="B709" i="40"/>
  <c r="B708" i="40"/>
  <c r="B707" i="40"/>
  <c r="B706" i="40"/>
  <c r="B705" i="40"/>
  <c r="B701" i="40"/>
  <c r="B700" i="40"/>
  <c r="B699" i="40"/>
  <c r="B698" i="40"/>
  <c r="B697" i="40"/>
  <c r="B692" i="40"/>
  <c r="B691" i="40"/>
  <c r="B690" i="40"/>
  <c r="B689" i="40"/>
  <c r="B688" i="40"/>
  <c r="B684" i="40"/>
  <c r="B683" i="40"/>
  <c r="B682" i="40"/>
  <c r="B681" i="40"/>
  <c r="B680" i="40"/>
  <c r="B673" i="40"/>
  <c r="B672" i="40"/>
  <c r="B671" i="40"/>
  <c r="B670" i="40"/>
  <c r="B669" i="40"/>
  <c r="B665" i="40"/>
  <c r="B664" i="40"/>
  <c r="B663" i="40"/>
  <c r="B662" i="40"/>
  <c r="B661" i="40"/>
  <c r="B657" i="40"/>
  <c r="B656" i="40"/>
  <c r="B655" i="40"/>
  <c r="B654" i="40"/>
  <c r="B653" i="40"/>
  <c r="B644" i="40"/>
  <c r="B643" i="40"/>
  <c r="B642" i="40"/>
  <c r="B641" i="40"/>
  <c r="B640" i="40"/>
  <c r="B636" i="40"/>
  <c r="B635" i="40"/>
  <c r="B634" i="40"/>
  <c r="B633" i="40"/>
  <c r="B632" i="40"/>
  <c r="B628" i="40"/>
  <c r="B627" i="40"/>
  <c r="B626" i="40"/>
  <c r="B625" i="40"/>
  <c r="B624" i="40"/>
  <c r="B620" i="40"/>
  <c r="B619" i="40"/>
  <c r="B618" i="40"/>
  <c r="B617" i="40"/>
  <c r="B616" i="40"/>
  <c r="B609" i="40"/>
  <c r="B608" i="40"/>
  <c r="B607" i="40"/>
  <c r="B606" i="40"/>
  <c r="B605" i="40"/>
  <c r="B601" i="40"/>
  <c r="B600" i="40"/>
  <c r="B599" i="40"/>
  <c r="B598" i="40"/>
  <c r="B597" i="40"/>
  <c r="B592" i="40"/>
  <c r="B591" i="40"/>
  <c r="B590" i="40"/>
  <c r="B589" i="40"/>
  <c r="B588" i="40"/>
  <c r="B583" i="40"/>
  <c r="B582" i="40"/>
  <c r="B581" i="40"/>
  <c r="B580" i="40"/>
  <c r="B579" i="40"/>
  <c r="B569" i="40"/>
  <c r="B568" i="40"/>
  <c r="B567" i="40"/>
  <c r="B566" i="40"/>
  <c r="B565" i="40"/>
  <c r="B562" i="40"/>
  <c r="B561" i="40"/>
  <c r="B560" i="40"/>
  <c r="B559" i="40"/>
  <c r="B558" i="40"/>
  <c r="B555" i="40"/>
  <c r="B554" i="40"/>
  <c r="B553" i="40"/>
  <c r="B552" i="40"/>
  <c r="B551" i="40"/>
  <c r="B545" i="40"/>
  <c r="B544" i="40"/>
  <c r="B543" i="40"/>
  <c r="B542" i="40"/>
  <c r="B536" i="40"/>
  <c r="B535" i="40"/>
  <c r="B534" i="40"/>
  <c r="B533" i="40"/>
  <c r="B532" i="40"/>
  <c r="B529" i="40"/>
  <c r="B528" i="40"/>
  <c r="B527" i="40"/>
  <c r="B526" i="40"/>
  <c r="B525" i="40"/>
  <c r="B520" i="40"/>
  <c r="B519" i="40"/>
  <c r="B518" i="40"/>
  <c r="B517" i="40"/>
  <c r="B516" i="40"/>
  <c r="B512" i="40"/>
  <c r="B511" i="40"/>
  <c r="B510" i="40"/>
  <c r="B509" i="40"/>
  <c r="B508" i="40"/>
  <c r="B503" i="40"/>
  <c r="B502" i="40"/>
  <c r="B501" i="40"/>
  <c r="B500" i="40"/>
  <c r="B499" i="40"/>
  <c r="B496" i="40"/>
  <c r="B495" i="40"/>
  <c r="B494" i="40"/>
  <c r="B493" i="40"/>
  <c r="B492" i="40"/>
  <c r="B488" i="40"/>
  <c r="B487" i="40"/>
  <c r="B486" i="40"/>
  <c r="B485" i="40"/>
  <c r="B484" i="40"/>
  <c r="B480" i="40"/>
  <c r="B479" i="40"/>
  <c r="B478" i="40"/>
  <c r="B477" i="40"/>
  <c r="B476" i="40"/>
  <c r="B473" i="40"/>
  <c r="B472" i="40"/>
  <c r="B471" i="40"/>
  <c r="B469" i="40"/>
  <c r="B464" i="40"/>
  <c r="B463" i="40"/>
  <c r="B462" i="40"/>
  <c r="B461" i="40"/>
  <c r="B460" i="40"/>
  <c r="B456" i="40"/>
  <c r="B455" i="40"/>
  <c r="B454" i="40"/>
  <c r="B453" i="40"/>
  <c r="B452" i="40"/>
  <c r="B444" i="40"/>
  <c r="B443" i="40"/>
  <c r="B442" i="40"/>
  <c r="B441" i="40"/>
  <c r="B440" i="40"/>
  <c r="B436" i="40"/>
  <c r="B435" i="40"/>
  <c r="B434" i="40"/>
  <c r="B433" i="40"/>
  <c r="B432" i="40"/>
  <c r="B428" i="40"/>
  <c r="B427" i="40"/>
  <c r="B426" i="40"/>
  <c r="B425" i="40"/>
  <c r="B424" i="40"/>
  <c r="B419" i="40"/>
  <c r="B418" i="40"/>
  <c r="B417" i="40"/>
  <c r="B416" i="40"/>
  <c r="B415" i="40"/>
  <c r="B411" i="40"/>
  <c r="B410" i="40"/>
  <c r="B409" i="40"/>
  <c r="B408" i="40"/>
  <c r="B407" i="40"/>
  <c r="B403" i="40"/>
  <c r="B402" i="40"/>
  <c r="B401" i="40"/>
  <c r="B400" i="40"/>
  <c r="B399" i="40"/>
  <c r="B396" i="40"/>
  <c r="B395" i="40"/>
  <c r="B394" i="40"/>
  <c r="B393" i="40"/>
  <c r="B392" i="40"/>
  <c r="B386" i="40"/>
  <c r="B385" i="40"/>
  <c r="B384" i="40"/>
  <c r="B383" i="40"/>
  <c r="B382" i="40"/>
  <c r="B379" i="40"/>
  <c r="B378" i="40"/>
  <c r="B377" i="40"/>
  <c r="B376" i="40"/>
  <c r="B375" i="40"/>
  <c r="B370" i="40"/>
  <c r="B369" i="40"/>
  <c r="B368" i="40"/>
  <c r="B367" i="40"/>
  <c r="B366" i="40"/>
  <c r="B362" i="40"/>
  <c r="B361" i="40"/>
  <c r="B360" i="40"/>
  <c r="B359" i="40"/>
  <c r="B358" i="40"/>
  <c r="B354" i="40"/>
  <c r="B353" i="40"/>
  <c r="B352" i="40"/>
  <c r="B351" i="40"/>
  <c r="B350" i="40"/>
  <c r="B346" i="40"/>
  <c r="B345" i="40"/>
  <c r="B344" i="40"/>
  <c r="B343" i="40"/>
  <c r="B342" i="40"/>
  <c r="B339" i="40"/>
  <c r="B338" i="40"/>
  <c r="B337" i="40"/>
  <c r="B336" i="40"/>
  <c r="B335" i="40"/>
  <c r="B332" i="40"/>
  <c r="B331" i="40"/>
  <c r="B330" i="40"/>
  <c r="B329" i="40"/>
  <c r="B328" i="40"/>
  <c r="B324" i="40"/>
  <c r="B323" i="40"/>
  <c r="B322" i="40"/>
  <c r="B321" i="40"/>
  <c r="B320" i="40"/>
  <c r="B317" i="40"/>
  <c r="B316" i="40"/>
  <c r="B315" i="40"/>
  <c r="B314" i="40"/>
  <c r="B313" i="40"/>
  <c r="B310" i="40"/>
  <c r="B309" i="40"/>
  <c r="B308" i="40"/>
  <c r="B307" i="40"/>
  <c r="B306" i="40"/>
  <c r="B302" i="40"/>
  <c r="B301" i="40"/>
  <c r="B300" i="40"/>
  <c r="B299" i="40"/>
  <c r="B298" i="40"/>
  <c r="B291" i="40"/>
  <c r="B290" i="40"/>
  <c r="B289" i="40"/>
  <c r="B288" i="40"/>
  <c r="B287" i="40"/>
  <c r="B284" i="40"/>
  <c r="B283" i="40"/>
  <c r="B282" i="40"/>
  <c r="B281" i="40"/>
  <c r="B280" i="40"/>
  <c r="B277" i="40"/>
  <c r="B276" i="40"/>
  <c r="B275" i="40"/>
  <c r="B274" i="40"/>
  <c r="B273" i="40"/>
  <c r="B268" i="40"/>
  <c r="B267" i="40"/>
  <c r="B266" i="40"/>
  <c r="B265" i="40"/>
  <c r="B264" i="40"/>
  <c r="B260" i="40"/>
  <c r="B259" i="40"/>
  <c r="B258" i="40"/>
  <c r="B257" i="40"/>
  <c r="B256" i="40"/>
  <c r="B250" i="40"/>
  <c r="B249" i="40"/>
  <c r="B248" i="40"/>
  <c r="B247" i="40"/>
  <c r="B246" i="40"/>
  <c r="B242" i="40"/>
  <c r="B241" i="40"/>
  <c r="B240" i="40"/>
  <c r="B239" i="40"/>
  <c r="B238" i="40"/>
  <c r="B232" i="40"/>
  <c r="B231" i="40"/>
  <c r="B230" i="40"/>
  <c r="B229" i="40"/>
  <c r="B228" i="40"/>
  <c r="B225" i="40"/>
  <c r="B224" i="40"/>
  <c r="B223" i="40"/>
  <c r="B222" i="40"/>
  <c r="B221" i="40"/>
  <c r="B213" i="40"/>
  <c r="B212" i="40"/>
  <c r="B211" i="40"/>
  <c r="B210" i="40"/>
  <c r="B209" i="40"/>
  <c r="B205" i="40"/>
  <c r="B204" i="40"/>
  <c r="B203" i="40"/>
  <c r="B202" i="40"/>
  <c r="B201" i="40"/>
  <c r="B196" i="40"/>
  <c r="B195" i="40"/>
  <c r="B194" i="40"/>
  <c r="B193" i="40"/>
  <c r="B192" i="40"/>
  <c r="B189" i="40"/>
  <c r="B188" i="40"/>
  <c r="B187" i="40"/>
  <c r="B186" i="40"/>
  <c r="B185" i="40"/>
  <c r="B179" i="40"/>
  <c r="B178" i="40"/>
  <c r="B177" i="40"/>
  <c r="B176" i="40"/>
  <c r="B175" i="40"/>
  <c r="B171" i="40"/>
  <c r="B170" i="40"/>
  <c r="B169" i="40"/>
  <c r="B168" i="40"/>
  <c r="B167" i="40"/>
  <c r="B163" i="40"/>
  <c r="B162" i="40"/>
  <c r="B161" i="40"/>
  <c r="B160" i="40"/>
  <c r="B159" i="40"/>
  <c r="B153" i="40"/>
  <c r="B152" i="40"/>
  <c r="B151" i="40"/>
  <c r="B150" i="40"/>
  <c r="B149" i="40"/>
  <c r="B145" i="40"/>
  <c r="B144" i="40"/>
  <c r="B143" i="40"/>
  <c r="B142" i="40"/>
  <c r="B141" i="40"/>
  <c r="B137" i="40"/>
  <c r="B136" i="40"/>
  <c r="B135" i="40"/>
  <c r="B134" i="40"/>
  <c r="B133" i="40"/>
  <c r="B129" i="40"/>
  <c r="B128" i="40"/>
  <c r="B127" i="40"/>
  <c r="B126" i="40"/>
  <c r="B125" i="40"/>
  <c r="B120" i="40"/>
  <c r="B119" i="40"/>
  <c r="B118" i="40"/>
  <c r="B117" i="40"/>
  <c r="B116" i="40"/>
  <c r="B110" i="40"/>
  <c r="B109" i="40"/>
  <c r="B108" i="40"/>
  <c r="B107" i="40"/>
  <c r="B106" i="40"/>
  <c r="B101" i="40"/>
  <c r="B100" i="40"/>
  <c r="B99" i="40"/>
  <c r="B98" i="40"/>
  <c r="B97" i="40"/>
  <c r="B91" i="40"/>
  <c r="B90" i="40"/>
  <c r="B89" i="40"/>
  <c r="B88" i="40"/>
  <c r="B87" i="40"/>
  <c r="B81" i="40"/>
  <c r="B80" i="40"/>
  <c r="B79" i="40"/>
  <c r="B78" i="40"/>
  <c r="B77" i="40"/>
  <c r="C61" i="40"/>
  <c r="C60" i="40"/>
  <c r="C59" i="40"/>
  <c r="C58" i="40"/>
  <c r="C57" i="40"/>
  <c r="D56" i="40"/>
  <c r="C56" i="40"/>
  <c r="D55" i="40"/>
  <c r="C55" i="40"/>
  <c r="D54" i="40"/>
  <c r="C54" i="40"/>
  <c r="D53" i="40"/>
  <c r="C53" i="40"/>
  <c r="C52" i="40"/>
  <c r="H4" i="77"/>
  <c r="E4" i="77"/>
  <c r="C7" i="65"/>
  <c r="D247" i="76"/>
  <c r="D246" i="76"/>
  <c r="D245" i="76"/>
  <c r="F8" i="75"/>
  <c r="F6" i="75"/>
  <c r="F9" i="75"/>
  <c r="F7" i="75"/>
  <c r="F5" i="75"/>
  <c r="F4" i="75"/>
  <c r="H4" i="73"/>
  <c r="B11" i="70"/>
  <c r="B10" i="70"/>
  <c r="B9" i="70"/>
  <c r="B8" i="70"/>
  <c r="D42" i="46"/>
  <c r="C18" i="46"/>
  <c r="E32" i="46"/>
  <c r="E35" i="46"/>
  <c r="E38" i="46"/>
  <c r="E41" i="46"/>
  <c r="C42" i="46"/>
  <c r="E54" i="46"/>
  <c r="D52" i="46"/>
  <c r="D53" i="46"/>
  <c r="D55" i="46"/>
  <c r="D56" i="46"/>
  <c r="D58" i="46"/>
  <c r="D59" i="46"/>
  <c r="D61" i="46"/>
  <c r="D62" i="46"/>
  <c r="C64" i="46"/>
  <c r="F41" i="46"/>
  <c r="F38" i="46"/>
  <c r="F35" i="46"/>
  <c r="F32" i="46"/>
  <c r="B4" i="42"/>
  <c r="B7" i="42"/>
  <c r="A28" i="42"/>
  <c r="B11" i="53"/>
  <c r="B9" i="53"/>
  <c r="B8" i="53"/>
  <c r="B8" i="42"/>
  <c r="B6" i="42"/>
  <c r="B5" i="42"/>
  <c r="D82" i="65"/>
  <c r="C82" i="65"/>
  <c r="E52" i="46"/>
  <c r="E53" i="46"/>
  <c r="E55" i="46"/>
  <c r="E56" i="46"/>
  <c r="E57" i="46"/>
  <c r="E58" i="46"/>
  <c r="E59" i="46"/>
  <c r="E60" i="46"/>
  <c r="E61" i="46"/>
  <c r="E62" i="46"/>
  <c r="E63" i="46"/>
  <c r="F52" i="46"/>
  <c r="F53" i="46"/>
  <c r="F54" i="46"/>
  <c r="F55" i="46"/>
  <c r="F56" i="46"/>
  <c r="F57" i="46"/>
  <c r="F58" i="46"/>
  <c r="F59" i="46"/>
  <c r="F60" i="46"/>
  <c r="F61" i="46"/>
  <c r="F62" i="46"/>
  <c r="F63" i="46"/>
  <c r="D12" i="53"/>
  <c r="B12" i="53"/>
  <c r="B10" i="53"/>
  <c r="F75" i="46"/>
  <c r="E75" i="46"/>
  <c r="D75" i="46"/>
  <c r="F23" i="46"/>
  <c r="E17" i="46"/>
  <c r="G23" i="46"/>
  <c r="D17" i="46"/>
  <c r="D23" i="46"/>
  <c r="G17" i="46"/>
  <c r="E23" i="46"/>
  <c r="F17" i="46"/>
  <c r="D25" i="46"/>
  <c r="G25" i="46"/>
  <c r="C25" i="46"/>
  <c r="F25" i="46"/>
  <c r="E25" i="46"/>
  <c r="C19" i="46"/>
  <c r="G19" i="46"/>
  <c r="F19" i="46"/>
  <c r="D19" i="46"/>
  <c r="E19" i="46"/>
  <c r="C23" i="46"/>
  <c r="C17" i="46"/>
  <c r="D64" i="46"/>
  <c r="C20" i="46"/>
  <c r="F64" i="46"/>
  <c r="C26" i="46"/>
  <c r="E64" i="46"/>
  <c r="E42" i="46"/>
  <c r="E18" i="46"/>
  <c r="G24" i="46"/>
  <c r="D18" i="46"/>
  <c r="F24" i="46"/>
  <c r="G18" i="46"/>
  <c r="E24" i="46"/>
  <c r="F18" i="46"/>
  <c r="D24" i="46"/>
  <c r="D20" i="46"/>
  <c r="F26" i="46"/>
  <c r="G20" i="46"/>
  <c r="E26" i="46"/>
  <c r="E20" i="46"/>
  <c r="D26" i="46"/>
  <c r="F20" i="46"/>
  <c r="G26" i="46"/>
  <c r="F42" i="46"/>
  <c r="C24" i="46"/>
  <c r="B3" i="42"/>
  <c r="B7" i="70"/>
  <c r="B7" i="53"/>
  <c r="D3" i="1"/>
  <c r="E4" i="7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AEFF4638-B0CB-47F8-B04F-8B1131273873}">
      <text>
        <r>
          <rPr>
            <b/>
            <sz val="9"/>
            <color indexed="81"/>
            <rFont val="Tahoma"/>
            <family val="2"/>
          </rPr>
          <t xml:space="preserve">Justification for grading as Minor / Major/Obs. </t>
        </r>
        <r>
          <rPr>
            <sz val="9"/>
            <color indexed="81"/>
            <rFont val="Tahoma"/>
            <family val="2"/>
          </rPr>
          <t xml:space="preserve">
</t>
        </r>
      </text>
    </comment>
    <comment ref="C5" authorId="1" shapeId="0" xr:uid="{0C1E5966-8F3A-4C35-9D35-3A400185B1FD}">
      <text>
        <r>
          <rPr>
            <b/>
            <sz val="9"/>
            <color indexed="81"/>
            <rFont val="Tahoma"/>
            <family val="2"/>
          </rPr>
          <t>Alison Pilling:</t>
        </r>
        <r>
          <rPr>
            <sz val="9"/>
            <color indexed="81"/>
            <rFont val="Tahoma"/>
            <family val="2"/>
          </rPr>
          <t xml:space="preserve">
drop down data in rows 1-3 column J.</t>
        </r>
      </text>
    </comment>
    <comment ref="D5" authorId="2" shapeId="0" xr:uid="{FABF4FB7-38A8-4BE0-BB26-DF1E031536C4}">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I5" authorId="1" shapeId="0" xr:uid="{047E1AFF-FC6E-4ECB-8465-463FF835E20F}">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6" authorId="0" shapeId="0" xr:uid="{00000000-0006-0000-1800-000001000000}">
      <text>
        <r>
          <rPr>
            <b/>
            <sz val="8"/>
            <color indexed="81"/>
            <rFont val="Tahoma"/>
            <family val="2"/>
          </rPr>
          <t xml:space="preserve">SA: </t>
        </r>
        <r>
          <rPr>
            <sz val="8"/>
            <color indexed="81"/>
            <rFont val="Tahoma"/>
            <family val="2"/>
          </rPr>
          <t xml:space="preserve">FSC 100% FSC Mix, FSC Controlled, FSC Recycled </t>
        </r>
      </text>
    </comment>
    <comment ref="B16" authorId="0" shapeId="0" xr:uid="{00000000-0006-0000-1800-000002000000}">
      <text>
        <r>
          <rPr>
            <b/>
            <sz val="8"/>
            <color indexed="81"/>
            <rFont val="Tahoma"/>
            <family val="2"/>
          </rPr>
          <t xml:space="preserve">SA: </t>
        </r>
        <r>
          <rPr>
            <sz val="8"/>
            <color indexed="81"/>
            <rFont val="Tahoma"/>
            <family val="2"/>
          </rPr>
          <t>See Tab A14 for Product Type categories</t>
        </r>
      </text>
    </comment>
    <comment ref="C16" authorId="1" shapeId="0" xr:uid="{00000000-0006-0000-1800-000003000000}">
      <text>
        <r>
          <rPr>
            <b/>
            <sz val="8"/>
            <color indexed="81"/>
            <rFont val="Tahoma"/>
            <family val="2"/>
          </rPr>
          <t xml:space="preserve">SA: </t>
        </r>
        <r>
          <rPr>
            <sz val="8"/>
            <color indexed="81"/>
            <rFont val="Tahoma"/>
            <family val="2"/>
          </rPr>
          <t>See Tab A14 for Product Codes</t>
        </r>
      </text>
    </comment>
    <comment ref="D16" authorId="1" shapeId="0" xr:uid="{00000000-0006-0000-1800-000004000000}">
      <text>
        <r>
          <rPr>
            <b/>
            <sz val="8"/>
            <color indexed="81"/>
            <rFont val="Tahoma"/>
            <family val="2"/>
          </rPr>
          <t xml:space="preserve">SA: </t>
        </r>
        <r>
          <rPr>
            <sz val="8"/>
            <color indexed="81"/>
            <rFont val="Tahoma"/>
            <family val="2"/>
          </rPr>
          <t>Use full species name (not just common name). See Tab A3
Please add any new species in RED and strike through any species to be removed.  An asterisk denotes a species not available on the FSC database.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Emily Blackwell</author>
  </authors>
  <commentList>
    <comment ref="E4" authorId="0" shapeId="0" xr:uid="{8CC15843-90F1-42F8-995B-2303D260773A}">
      <text>
        <r>
          <rPr>
            <sz val="9"/>
            <color indexed="81"/>
            <rFont val="Tahoma"/>
            <family val="2"/>
          </rPr>
          <t>Same date as recorded on the ESCD</t>
        </r>
      </text>
    </comment>
    <comment ref="F4" authorId="0" shapeId="0" xr:uid="{9B07EC85-E7C6-46E1-85CF-3A08AD42BD60}">
      <text>
        <r>
          <rPr>
            <sz val="9"/>
            <color indexed="81"/>
            <rFont val="Tahoma"/>
            <family val="2"/>
          </rPr>
          <t xml:space="preserve">Same date as recorded on the ESCD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Alison Pilling</author>
    <author>Meriel Robson</author>
  </authors>
  <commentList>
    <comment ref="B8" authorId="0" shapeId="0" xr:uid="{5E375DE1-33A7-4800-A100-08C06B77AE86}">
      <text>
        <r>
          <rPr>
            <b/>
            <sz val="9"/>
            <color indexed="81"/>
            <rFont val="Tahoma"/>
            <family val="2"/>
          </rPr>
          <t>Alison Pilling:</t>
        </r>
        <r>
          <rPr>
            <sz val="9"/>
            <color indexed="81"/>
            <rFont val="Tahoma"/>
            <family val="2"/>
          </rPr>
          <t xml:space="preserve">
drop down data in rows 1-3 column J.</t>
        </r>
      </text>
    </comment>
    <comment ref="C8" authorId="1" shapeId="0" xr:uid="{2CBB9314-7767-43C2-9C45-BFBC336BF7FF}">
      <text>
        <r>
          <rPr>
            <b/>
            <sz val="9"/>
            <color indexed="81"/>
            <rFont val="Tahoma"/>
            <family val="2"/>
          </rPr>
          <t xml:space="preserve">Justification for grading as Minor / Major/Obs. </t>
        </r>
        <r>
          <rPr>
            <sz val="9"/>
            <color indexed="81"/>
            <rFont val="Tahoma"/>
            <family val="2"/>
          </rPr>
          <t xml:space="preserve">
</t>
        </r>
      </text>
    </comment>
    <comment ref="I8" authorId="0" shapeId="0" xr:uid="{8EEB696B-3C0E-4E77-83A2-66F6980376E8}">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86D5A8BE-FD8B-445B-B3B0-D7DA2AC9D22F}">
      <text>
        <r>
          <rPr>
            <sz val="8"/>
            <color indexed="81"/>
            <rFont val="Tahoma"/>
            <family val="2"/>
          </rPr>
          <t>Name, 3 line description of key qualifications and experience</t>
        </r>
      </text>
    </comment>
    <comment ref="B34" authorId="0" shapeId="0" xr:uid="{00000000-0006-0000-0500-000002000000}">
      <text>
        <r>
          <rPr>
            <sz val="8"/>
            <color indexed="81"/>
            <rFont val="Tahoma"/>
            <family val="2"/>
          </rPr>
          <t>Name, 3 line description of key qualifications and experience</t>
        </r>
      </text>
    </comment>
    <comment ref="B44" authorId="0" shapeId="0" xr:uid="{00000000-0006-0000-0500-000003000000}">
      <text>
        <r>
          <rPr>
            <sz val="8"/>
            <color indexed="81"/>
            <rFont val="Tahoma"/>
            <family val="2"/>
          </rPr>
          <t>include name of site visited, items seen and issues discussed</t>
        </r>
      </text>
    </comment>
    <comment ref="B52" authorId="0" shapeId="0" xr:uid="{00000000-0006-0000-0500-000004000000}">
      <text>
        <r>
          <rPr>
            <sz val="8"/>
            <color indexed="81"/>
            <rFont val="Tahoma"/>
            <family val="2"/>
          </rPr>
          <t xml:space="preserve">Edit this section to name standard used, version of standard (e.g. draft number), date standard finalised. </t>
        </r>
      </text>
    </comment>
    <comment ref="B59" authorId="0" shapeId="0" xr:uid="{00000000-0006-0000-0500-000005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C118" authorId="0" shapeId="0" xr:uid="{00000000-0006-0000-0800-000001000000}">
      <text>
        <r>
          <rPr>
            <sz val="8"/>
            <color indexed="81"/>
            <rFont val="Tahoma"/>
            <family val="2"/>
          </rPr>
          <t xml:space="preserve">Include description of any HCVF. If HCVF not present describe basis upon which this conclusion is made (e.g. Consultation with biologists/social specialists/NI). </t>
        </r>
      </text>
    </comment>
    <comment ref="C123" authorId="0" shapeId="0" xr:uid="{00000000-0006-0000-0800-000002000000}">
      <text>
        <r>
          <rPr>
            <sz val="8"/>
            <color indexed="81"/>
            <rFont val="Tahoma"/>
            <family val="2"/>
          </rPr>
          <t>Include description of any Indigenous peoples issues. If no indigenous people present describe basis upon which this conclusion is made (e.g. Consultation with indigenous peoples representatives/social specialists/NI).</t>
        </r>
      </text>
    </comment>
    <comment ref="C128" authorId="0" shapeId="0" xr:uid="{00000000-0006-0000-0800-000003000000}">
      <text>
        <r>
          <rPr>
            <sz val="8"/>
            <color indexed="81"/>
            <rFont val="Tahoma"/>
            <family val="2"/>
          </rPr>
          <t>Describe monitoring carried out by forest managers, mechanism for feedback into management. Describe main findings.</t>
        </r>
      </text>
    </comment>
    <comment ref="C169" authorId="0" shapeId="0" xr:uid="{00000000-0006-0000-0800-000004000000}">
      <text>
        <r>
          <rPr>
            <sz val="8"/>
            <color indexed="81"/>
            <rFont val="Tahoma"/>
            <family val="2"/>
          </rPr>
          <t>describe physical identification</t>
        </r>
      </text>
    </comment>
    <comment ref="C182" authorId="0" shapeId="0" xr:uid="{00000000-0006-0000-0800-000005000000}">
      <text>
        <r>
          <rPr>
            <sz val="8"/>
            <color indexed="81"/>
            <rFont val="Tahoma"/>
            <family val="2"/>
          </rPr>
          <t>Describe any areas over which the forest manager has some control but which are excluded from the scope of certification. Give reasons for exclusion. Describe Chain of custody controls in place to prevent confusion or contamination.</t>
        </r>
      </text>
    </comment>
    <comment ref="C187" authorId="0" shapeId="0" xr:uid="{00000000-0006-0000-0800-000006000000}">
      <text>
        <r>
          <rPr>
            <sz val="8"/>
            <color indexed="81"/>
            <rFont val="Tahoma"/>
            <family val="2"/>
          </rPr>
          <t>Refer to maps available</t>
        </r>
      </text>
    </comment>
    <comment ref="C220" authorId="0" shapeId="0" xr:uid="{00000000-0006-0000-0800-000007000000}">
      <text>
        <r>
          <rPr>
            <sz val="8"/>
            <color indexed="81"/>
            <rFont val="Tahoma"/>
            <family val="2"/>
          </rPr>
          <t>Refer to maps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900-000001000000}">
      <text>
        <r>
          <rPr>
            <sz val="8"/>
            <color indexed="81"/>
            <rFont val="Tahoma"/>
            <family val="2"/>
          </rPr>
          <t>Name, 3 line description of key qualifications and experience</t>
        </r>
      </text>
    </comment>
    <comment ref="B51" authorId="0" shapeId="0" xr:uid="{00000000-0006-0000-0900-000002000000}">
      <text>
        <r>
          <rPr>
            <sz val="8"/>
            <color indexed="81"/>
            <rFont val="Tahoma"/>
            <family val="2"/>
          </rPr>
          <t>include name of site visited, items seen and issues discussed</t>
        </r>
      </text>
    </comment>
    <comment ref="B77" authorId="0" shapeId="0" xr:uid="{00000000-0006-0000-0900-000003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A00-000001000000}">
      <text>
        <r>
          <rPr>
            <sz val="8"/>
            <color indexed="81"/>
            <rFont val="Tahoma"/>
            <family val="2"/>
          </rPr>
          <t>Name, 3 line description of key qualifications and experience</t>
        </r>
      </text>
    </comment>
    <comment ref="B51" authorId="0" shapeId="0" xr:uid="{00000000-0006-0000-0A00-000002000000}">
      <text>
        <r>
          <rPr>
            <sz val="8"/>
            <color indexed="81"/>
            <rFont val="Tahoma"/>
            <family val="2"/>
          </rPr>
          <t>include name of site visited, items seen and issues discussed</t>
        </r>
      </text>
    </comment>
    <comment ref="B77" authorId="0" shapeId="0" xr:uid="{00000000-0006-0000-0A00-000003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B00-000001000000}">
      <text>
        <r>
          <rPr>
            <sz val="8"/>
            <color indexed="81"/>
            <rFont val="Tahoma"/>
            <family val="2"/>
          </rPr>
          <t>Name, 3 line description of key qualifications and experience</t>
        </r>
      </text>
    </comment>
    <comment ref="B51" authorId="0" shapeId="0" xr:uid="{00000000-0006-0000-0B00-000002000000}">
      <text>
        <r>
          <rPr>
            <sz val="8"/>
            <color indexed="81"/>
            <rFont val="Tahoma"/>
            <family val="2"/>
          </rPr>
          <t>include name of site visited, items seen and issues discussed</t>
        </r>
      </text>
    </comment>
    <comment ref="B77" authorId="0" shapeId="0" xr:uid="{00000000-0006-0000-0B00-000003000000}">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C00-000001000000}">
      <text>
        <r>
          <rPr>
            <sz val="8"/>
            <color indexed="81"/>
            <rFont val="Tahoma"/>
            <family val="2"/>
          </rPr>
          <t>Name, 3 line description of key qualifications and experience</t>
        </r>
      </text>
    </comment>
    <comment ref="B51" authorId="0" shapeId="0" xr:uid="{00000000-0006-0000-0C00-000002000000}">
      <text>
        <r>
          <rPr>
            <sz val="8"/>
            <color indexed="81"/>
            <rFont val="Tahoma"/>
            <family val="2"/>
          </rPr>
          <t>include name of site visited, items seen and issues discussed</t>
        </r>
      </text>
    </comment>
    <comment ref="B77" authorId="0" shapeId="0" xr:uid="{00000000-0006-0000-0C00-000003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97325BA-7DBB-4BD6-9374-DF4E9A8C5A7A}">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76383BFE-8CA3-447C-A7BD-69B2D0E1B8A3}">
      <text>
        <r>
          <rPr>
            <b/>
            <sz val="9"/>
            <color indexed="81"/>
            <rFont val="Tahoma"/>
            <family val="2"/>
          </rPr>
          <t>Private, State or Community</t>
        </r>
        <r>
          <rPr>
            <sz val="9"/>
            <color indexed="81"/>
            <rFont val="Tahoma"/>
            <family val="2"/>
          </rPr>
          <t xml:space="preserve">
</t>
        </r>
      </text>
    </comment>
    <comment ref="T10" authorId="0" shapeId="0" xr:uid="{9CF57B5A-70C4-4B77-AF9B-07B7EAE6832E}">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Valentina Faraoni</author>
    <author>Alison Pilling</author>
  </authors>
  <commentList>
    <comment ref="A14" authorId="0" shapeId="0" xr:uid="{00000000-0006-0000-1700-000001000000}">
      <text>
        <r>
          <rPr>
            <b/>
            <sz val="8"/>
            <color indexed="81"/>
            <rFont val="Tahoma"/>
            <family val="2"/>
          </rPr>
          <t>MA/S1/S2/S3/S4/RA</t>
        </r>
      </text>
    </comment>
    <comment ref="A24" authorId="0" shapeId="0" xr:uid="{00000000-0006-0000-1700-000002000000}">
      <text>
        <r>
          <rPr>
            <sz val="8"/>
            <color indexed="81"/>
            <rFont val="Tahoma"/>
            <family val="2"/>
          </rPr>
          <t>Include:
- any areas where there has been difficulty in assessing performance against a specific FSC criterion or where it has been necessary to seek further interpretation on a FSC criterion
- any instances where non-compliances were observed but no condition or recommendation issued.</t>
        </r>
      </text>
    </comment>
    <comment ref="A34" authorId="1" shapeId="0" xr:uid="{00000000-0006-0000-1700-000003000000}">
      <text>
        <r>
          <rPr>
            <sz val="9"/>
            <color indexed="81"/>
            <rFont val="Tahoma"/>
            <family val="2"/>
          </rPr>
          <t>choose from drop down list</t>
        </r>
      </text>
    </comment>
    <comment ref="B35" authorId="2" shapeId="0" xr:uid="{BAB183B0-3C76-4412-9FE4-963F6E256B8F}">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<sst xmlns="http://schemas.openxmlformats.org/spreadsheetml/2006/main" count="6354" uniqueCount="3805">
  <si>
    <t>Forest Certification Public Report</t>
  </si>
  <si>
    <t>Forest Manager/Owner (Certificate Holder):</t>
  </si>
  <si>
    <t xml:space="preserve">Forest Name: </t>
  </si>
  <si>
    <t>Country:</t>
  </si>
  <si>
    <t xml:space="preserve">Standard: </t>
  </si>
  <si>
    <t>Certificate code:</t>
  </si>
  <si>
    <r>
      <t>FSC</t>
    </r>
    <r>
      <rPr>
        <vertAlign val="superscript"/>
        <sz val="14"/>
        <rFont val="Cambria"/>
        <family val="1"/>
      </rPr>
      <t>®</t>
    </r>
    <r>
      <rPr>
        <sz val="14"/>
        <rFont val="Cambria"/>
        <family val="1"/>
      </rPr>
      <t xml:space="preserve"> logo licence code:</t>
    </r>
  </si>
  <si>
    <t>Certificate issue date:</t>
  </si>
  <si>
    <t>Certificate expiry date:</t>
  </si>
  <si>
    <t>Table of contents:</t>
  </si>
  <si>
    <t>1. Basic Info</t>
  </si>
  <si>
    <t>2. Findings</t>
  </si>
  <si>
    <t>3. Main Assessment Certification Process</t>
  </si>
  <si>
    <t>4. Admin</t>
  </si>
  <si>
    <r>
      <t xml:space="preserve">5. Main Assessment Forest details </t>
    </r>
    <r>
      <rPr>
        <b/>
        <sz val="10"/>
        <rFont val="Cambria"/>
        <family val="1"/>
      </rPr>
      <t>OR</t>
    </r>
    <r>
      <rPr>
        <sz val="10"/>
        <rFont val="Cambria"/>
        <family val="1"/>
      </rPr>
      <t xml:space="preserve"> 5a Main Assessment for Groups</t>
    </r>
  </si>
  <si>
    <t>6. Surveillance 1 (S1)</t>
  </si>
  <si>
    <t>7. Surveillance 2 (S2)</t>
  </si>
  <si>
    <t>8. Surveillance 3 (S3)</t>
  </si>
  <si>
    <t>9. Surveillance 4 (S4)</t>
  </si>
  <si>
    <t>Annexes:</t>
  </si>
  <si>
    <t>A1: Forest Management Standard (A1 FM Std)</t>
  </si>
  <si>
    <t>A1.1: Pesticides</t>
  </si>
  <si>
    <t>A1.2 IFL</t>
  </si>
  <si>
    <t>A2: Consultation</t>
  </si>
  <si>
    <t>A3: Species list</t>
  </si>
  <si>
    <t>A4: CITES list (for reference)</t>
  </si>
  <si>
    <t>A5: Additional Info</t>
  </si>
  <si>
    <t>A6: Group Standard</t>
  </si>
  <si>
    <t>A7: Group member details/ FMU details (Group &amp; Multiple FMU)</t>
  </si>
  <si>
    <t>A8: Sampling calculation</t>
  </si>
  <si>
    <t>A9: NTFP checklist (use appropriate adapted standard for specific NTFP and region)</t>
  </si>
  <si>
    <t>A10: Glossary</t>
  </si>
  <si>
    <t>A11: Certification Decision form</t>
  </si>
  <si>
    <t>A12: Product Schedule</t>
  </si>
  <si>
    <t>A12b: Ecosystem Services Schedule</t>
  </si>
  <si>
    <t>A13: ILO Conventions (for reference)</t>
  </si>
  <si>
    <t>A14: Product Codes (for reference)</t>
  </si>
  <si>
    <t>A15: Translation requirements (for reference)</t>
  </si>
  <si>
    <t>A16: Ecosystem Services checklist and statement</t>
  </si>
  <si>
    <t>A17: Ecosystem Services findings</t>
  </si>
  <si>
    <t>A18: Opening &amp; Closing meeting</t>
  </si>
  <si>
    <t>Assessment date</t>
  </si>
  <si>
    <t>Audit Team Leader</t>
  </si>
  <si>
    <t>Checked by</t>
  </si>
  <si>
    <t>Date Checked</t>
  </si>
  <si>
    <t>Approved by</t>
  </si>
  <si>
    <t>Report finalisation / update date</t>
  </si>
  <si>
    <t>MA</t>
  </si>
  <si>
    <t>S1</t>
  </si>
  <si>
    <t>S2</t>
  </si>
  <si>
    <t>S3</t>
  </si>
  <si>
    <t>S4</t>
  </si>
  <si>
    <t>Please note that the main text of this report is publicly available on request</t>
  </si>
  <si>
    <t>Soil Association Certification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</si>
  <si>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</si>
  <si>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</si>
  <si>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</si>
  <si>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</si>
  <si>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r>
      <rPr>
        <sz val="8"/>
        <rFont val="Cambria"/>
        <family val="1"/>
      </rPr>
      <t>FSC Licence Code FSC</t>
    </r>
    <r>
      <rPr>
        <vertAlign val="superscript"/>
        <sz val="8"/>
        <rFont val="Cambria"/>
        <family val="1"/>
      </rPr>
      <t>®</t>
    </r>
    <r>
      <rPr>
        <sz val="8"/>
        <rFont val="Cambria"/>
        <family val="1"/>
      </rPr>
      <t xml:space="preserve"> A000525</t>
    </r>
  </si>
  <si>
    <t xml:space="preserve">BASIC INFORMATION </t>
  </si>
  <si>
    <t>note to applicant - please complete this column</t>
  </si>
  <si>
    <t>Note: cells highlighted in green include information requested on the FSC database. Please check carefully at each audit and highlight changes in yellow</t>
  </si>
  <si>
    <t>Certification Body</t>
  </si>
  <si>
    <t>Soil Association Certification Ltd</t>
  </si>
  <si>
    <t>Guidance</t>
  </si>
  <si>
    <t>1.1.1</t>
  </si>
  <si>
    <t>Certificate registration code</t>
  </si>
  <si>
    <t>To be completed by SA Certification on issue of certificate</t>
  </si>
  <si>
    <t>1.1.2</t>
  </si>
  <si>
    <t>Type of certification</t>
  </si>
  <si>
    <t>FSC</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</si>
  <si>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</si>
  <si>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</si>
  <si>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</si>
  <si>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</si>
  <si>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</si>
  <si>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</si>
  <si>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</si>
  <si>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</si>
  <si>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</si>
  <si>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</si>
  <si>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</si>
  <si>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</si>
  <si>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</si>
  <si>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</si>
  <si>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</si>
  <si>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</si>
  <si>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</si>
  <si>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</si>
  <si>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</si>
  <si>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</si>
  <si>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</si>
  <si>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</si>
  <si>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</si>
  <si>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</si>
  <si>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</si>
  <si>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</si>
  <si>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</si>
  <si>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</si>
  <si>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</si>
  <si>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</si>
  <si>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</si>
  <si>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</si>
  <si>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</si>
  <si>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</si>
  <si>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</si>
  <si>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</si>
  <si>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</si>
  <si>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</si>
  <si>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</si>
  <si>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</si>
  <si>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</si>
  <si>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</si>
  <si>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</si>
  <si>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 xml:space="preserve">Forest owner(s), or 
Wood procurement organisation(s), or
Forest contractor(s):
- Felling operations contractor
- Silvicultural contractor, or
- Forest management planning contractor.
</t>
  </si>
  <si>
    <t>Group</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</si>
  <si>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</si>
  <si>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</si>
  <si>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</si>
  <si>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</si>
  <si>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</si>
  <si>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</si>
  <si>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</si>
  <si>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</si>
  <si>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</si>
  <si>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</si>
  <si>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</si>
  <si>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</si>
  <si>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</si>
  <si>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</si>
  <si>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</si>
  <si>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</si>
  <si>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</si>
  <si>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</si>
  <si>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</si>
  <si>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</si>
  <si>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</si>
  <si>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</si>
  <si>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</si>
  <si>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</si>
  <si>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</si>
  <si>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</si>
  <si>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</si>
  <si>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</si>
  <si>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1.3.10</t>
  </si>
  <si>
    <r>
      <t>FSC</t>
    </r>
    <r>
      <rPr>
        <b/>
        <u/>
        <vertAlign val="superscript"/>
        <sz val="11"/>
        <rFont val="Cambria"/>
        <family val="1"/>
      </rPr>
      <t>®</t>
    </r>
    <r>
      <rPr>
        <b/>
        <u/>
        <sz val="11"/>
        <rFont val="Cambria"/>
        <family val="1"/>
      </rPr>
      <t xml:space="preserve"> AAF category/ies</t>
    </r>
  </si>
  <si>
    <t>Non-SLIMF area (ha)</t>
  </si>
  <si>
    <t>SLIMF area (ha)</t>
  </si>
  <si>
    <t>Subtropical</t>
  </si>
  <si>
    <t>Natural Forest - Community Forestry</t>
  </si>
  <si>
    <t>Tropical</t>
  </si>
  <si>
    <t>Natural Forest- Conservation purposes</t>
  </si>
  <si>
    <t>Natural Forest - Tropical</t>
  </si>
  <si>
    <t>Natural Forest - Boreal</t>
  </si>
  <si>
    <t>Natural Forest Temperate</t>
  </si>
  <si>
    <t>Plantation</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</si>
  <si>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</si>
  <si>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</si>
  <si>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</si>
  <si>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</si>
  <si>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</si>
  <si>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</si>
  <si>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</si>
  <si>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</si>
  <si>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Ownership</t>
  </si>
  <si>
    <t xml:space="preserve">Public/State/Community/Private
</t>
  </si>
  <si>
    <t>Indigenous</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</si>
  <si>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</si>
  <si>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</si>
  <si>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</si>
  <si>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</si>
  <si>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</si>
  <si>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</si>
  <si>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</si>
  <si>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</si>
  <si>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</si>
  <si>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</si>
  <si>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</si>
  <si>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</si>
  <si>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</si>
  <si>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</si>
  <si>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</si>
  <si>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</si>
  <si>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</si>
  <si>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</si>
  <si>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</si>
  <si>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</si>
  <si>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 xml:space="preserve">Delete as appropriate
See applicable National/Regional/Interim Forest Stewardship Standard for guidance.  </t>
  </si>
  <si>
    <t>Semi-Natural &amp; Mixed Plantation &amp; Natural Forest</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</si>
  <si>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</si>
  <si>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</si>
  <si>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</si>
  <si>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</si>
  <si>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</si>
  <si>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</si>
  <si>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</si>
  <si>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</si>
  <si>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</si>
  <si>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</si>
  <si>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</si>
  <si>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</si>
  <si>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</si>
  <si>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</si>
  <si>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</si>
  <si>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</si>
  <si>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</si>
  <si>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</si>
  <si>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</si>
  <si>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</si>
  <si>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</si>
  <si>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</si>
  <si>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</si>
  <si>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</si>
  <si>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</si>
  <si>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</si>
  <si>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</si>
  <si>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</si>
  <si>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</si>
  <si>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</si>
  <si>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</si>
  <si>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</si>
  <si>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</si>
  <si>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</si>
  <si>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</si>
  <si>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</si>
  <si>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</si>
  <si>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</si>
  <si>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</si>
  <si>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</si>
  <si>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</si>
  <si>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</si>
  <si>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</si>
  <si>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</si>
  <si>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</si>
  <si>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</si>
  <si>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</si>
  <si>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</si>
  <si>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</si>
  <si>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</si>
  <si>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</si>
  <si>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</si>
  <si>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</si>
  <si>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</si>
  <si>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</si>
  <si>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</si>
  <si>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YES</t>
  </si>
  <si>
    <t>NO</t>
  </si>
  <si>
    <t>DO NOT DELETE - contains drop down data</t>
  </si>
  <si>
    <t>Obs</t>
  </si>
  <si>
    <t>Minor</t>
  </si>
  <si>
    <t>Major</t>
  </si>
  <si>
    <t>CORRECTIVE ACTION REGISTER</t>
  </si>
  <si>
    <t>Justification for grading (DROP DOWN LIST)</t>
  </si>
  <si>
    <t>No.</t>
  </si>
  <si>
    <t>Grade</t>
  </si>
  <si>
    <r>
      <t xml:space="preserve">Non-compliance (or potential non-compliance for an Observation)
</t>
    </r>
    <r>
      <rPr>
        <sz val="10"/>
        <rFont val="Cambria"/>
        <family val="1"/>
        <scheme val="major"/>
      </rPr>
      <t>(Groups: specify Group or Member level)</t>
    </r>
  </si>
  <si>
    <t>Std ref</t>
  </si>
  <si>
    <t>Corrective Action Request</t>
  </si>
  <si>
    <t>Deadline</t>
  </si>
  <si>
    <r>
      <t xml:space="preserve">Date &amp; Evidence
</t>
    </r>
    <r>
      <rPr>
        <sz val="10"/>
        <rFont val="Cambria"/>
        <family val="1"/>
        <scheme val="major"/>
      </rPr>
      <t>(Record date &amp; name if closing between surveillance audits.)</t>
    </r>
  </si>
  <si>
    <t>Status</t>
  </si>
  <si>
    <t>Date Closed</t>
  </si>
  <si>
    <t>CARs from MA</t>
  </si>
  <si>
    <t>OBS - complies with the STD requirements but potential NC in future</t>
  </si>
  <si>
    <t>200X.1</t>
  </si>
  <si>
    <t xml:space="preserve">Obs </t>
  </si>
  <si>
    <r>
      <rPr>
        <b/>
        <sz val="11"/>
        <color indexed="12"/>
        <rFont val="Cambria"/>
        <family val="1"/>
      </rPr>
      <t xml:space="preserve">8.3.3: </t>
    </r>
    <r>
      <rPr>
        <sz val="11"/>
        <color indexed="12"/>
        <rFont val="Cambria"/>
        <family val="1"/>
      </rPr>
      <t xml:space="preserve">Immediately on certification the group must include their FSC COC code and FSC status of material (e.g. FSC 100%), on all delivery notes and sales invoices issued for certified product. This will be checked at S1 audit. </t>
    </r>
  </si>
  <si>
    <t>FSC 8.3.3</t>
  </si>
  <si>
    <t xml:space="preserve">The company should include their FSC COC code and FSC status of material (e.g. FSC 100%), as appropriate on all delivery notes &amp; sales invoices issued for certified product.    </t>
  </si>
  <si>
    <t>From first sale of FSC material, to be checked within 12 months of the finalisation date of this report, and no later than next annual audit</t>
  </si>
  <si>
    <r>
      <rPr>
        <b/>
        <u/>
        <sz val="11"/>
        <color indexed="12"/>
        <rFont val="Cambria"/>
        <family val="1"/>
      </rPr>
      <t>2018 S1:</t>
    </r>
    <r>
      <rPr>
        <sz val="11"/>
        <color indexed="12"/>
        <rFont val="Cambria"/>
        <family val="1"/>
      </rPr>
      <t xml:space="preserve"> No FSC sales yet therefore Obs to remain open for review at S2.</t>
    </r>
  </si>
  <si>
    <t>Open</t>
  </si>
  <si>
    <t>Example CARs for guidance (delete from audit report)</t>
  </si>
  <si>
    <t>Major - absence or a total breakdown of a system,</t>
  </si>
  <si>
    <t>Closed</t>
  </si>
  <si>
    <t>Minor - unusual/non-systematic</t>
  </si>
  <si>
    <t>n/a</t>
  </si>
  <si>
    <t>Choose one option from the drop downs</t>
  </si>
  <si>
    <t>CARs from S1</t>
  </si>
  <si>
    <t>Major - repeated/systematic</t>
  </si>
  <si>
    <t>Major - not corrected or adequately responded to by the client once identified.</t>
  </si>
  <si>
    <t>Minor - Temporary lapse</t>
  </si>
  <si>
    <t>Within 12 months of the finalisation date of this report, and no later than next annual audit</t>
  </si>
  <si>
    <t>.</t>
  </si>
  <si>
    <t>Minor - impact limited temporal and spatial scale</t>
  </si>
  <si>
    <t>Major - continung over a long time period</t>
  </si>
  <si>
    <t>Major - affects a wide area and/or causes significant damage,</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</si>
  <si>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</si>
  <si>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</si>
  <si>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</si>
  <si>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</si>
  <si>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</si>
  <si>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</si>
  <si>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</si>
  <si>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</si>
  <si>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</si>
  <si>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</si>
  <si>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t>
  </si>
  <si>
    <t>Estimate of person days to implement assessment</t>
  </si>
  <si>
    <t>Justification for increasing and decreasing factors</t>
  </si>
  <si>
    <t xml:space="preserve">Factors increasing auditing time: Infrastructure, Difficult stakeholder context, Significant # of stakeholder concerns, New complaints, New country/region, # of open CARs, Indigenous Peoples present, HCVs present. </t>
  </si>
  <si>
    <t xml:space="preserve">Factors decreasing auditing time: Plantations, Limited forestry activities, Group and multiple MU certificates. </t>
  </si>
  <si>
    <t>Assessment team</t>
  </si>
  <si>
    <t>The assessment team consisted of:</t>
  </si>
  <si>
    <r>
      <t xml:space="preserve">1) </t>
    </r>
    <r>
      <rPr>
        <sz val="11"/>
        <color indexed="12"/>
        <rFont val="Cambria"/>
        <family val="1"/>
      </rPr>
      <t>name (Audit Team Leader) summary of relevant expertise</t>
    </r>
  </si>
  <si>
    <r>
      <t>2)</t>
    </r>
    <r>
      <rPr>
        <sz val="11"/>
        <color indexed="12"/>
        <rFont val="Cambria"/>
        <family val="1"/>
      </rPr>
      <t xml:space="preserve"> name (Auditor) summary of relevant expertise</t>
    </r>
  </si>
  <si>
    <r>
      <t xml:space="preserve">3) </t>
    </r>
    <r>
      <rPr>
        <sz val="11"/>
        <color indexed="12"/>
        <rFont val="Cambria"/>
        <family val="1"/>
      </rPr>
      <t>name (Technical Expert) summary of relevant expertise</t>
    </r>
  </si>
  <si>
    <r>
      <t xml:space="preserve">4) </t>
    </r>
    <r>
      <rPr>
        <sz val="11"/>
        <color indexed="12"/>
        <rFont val="Cambria"/>
        <family val="1"/>
      </rPr>
      <t>name (Translator) summary of relevant expertise</t>
    </r>
  </si>
  <si>
    <t>Team members’ c.v.’s are held on file at the SA Cert office.</t>
  </si>
  <si>
    <t>3.2.1</t>
  </si>
  <si>
    <t>Report author</t>
  </si>
  <si>
    <t>Report Peer review</t>
  </si>
  <si>
    <t>The Inspection report and draft SA Cert decision was reviewed by a Peer Review Panel consisting of:</t>
  </si>
  <si>
    <t>1)  name &amp; summary of relevant expertise</t>
  </si>
  <si>
    <t>2)  name &amp; summary of relevant expertise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</si>
  <si>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</si>
  <si>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</si>
  <si>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</si>
  <si>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</si>
  <si>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</si>
  <si>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Justification for selection of items and places inspected</t>
  </si>
  <si>
    <t>E.g. 12.5.18 Document review at site office - management planning documentation and records reviewed in office with managers.</t>
  </si>
  <si>
    <t>E.g. 13.5.18 compartment 15 visited at FMU 1, harvesting in progress observed, contractors interviewed, yield control discussed with manager.</t>
  </si>
  <si>
    <t>etc.</t>
  </si>
  <si>
    <t>Standards used (inc version and date approved)</t>
  </si>
  <si>
    <t>The forest management was evaluated against the Soil Association Certification Generic Standard and Checklist, modified to meet regional conditions and take account of existing regional standards.  A copy of the latest version of the standard is available at http://www.sacert.org/forestry and contains information on the process of amendment.</t>
  </si>
  <si>
    <t>OR</t>
  </si>
  <si>
    <r>
      <t xml:space="preserve">The forest management was evaluated against the Interim National Standard (INS)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</si>
  <si>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AND for groups</t>
  </si>
  <si>
    <t>The group system was evaluated against the SA Cert Group Certification Standard and Checklist.</t>
  </si>
  <si>
    <t>3.7.1</t>
  </si>
  <si>
    <t>Adaptations/Modifications to standard</t>
  </si>
  <si>
    <t xml:space="preserve">Stakeholder consultation process </t>
  </si>
  <si>
    <t>3.8.1</t>
  </si>
  <si>
    <t>Summary of stakeholder process</t>
  </si>
  <si>
    <t>x consultees were contacted</t>
  </si>
  <si>
    <t>x responses were received</t>
  </si>
  <si>
    <t>Consultation was carried out on day/month/200x</t>
  </si>
  <si>
    <t>See A2 for summary of issues raised by stakeholders and SA Cert response</t>
  </si>
  <si>
    <t>Observations</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</si>
  <si>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</si>
  <si>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</si>
  <si>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</si>
  <si>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</si>
  <si>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</si>
  <si>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</si>
  <si>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FSC x.x</t>
  </si>
  <si>
    <t>UKWAS x.x, FSC x.x</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</si>
  <si>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</si>
  <si>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</si>
  <si>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</si>
  <si>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 certificate has been issued for the period given on the cover page and will be maintained  subject to successful performance at surveillance assessments.</t>
  </si>
  <si>
    <t>ADMINISTRATIVE CONTEXT</t>
  </si>
  <si>
    <t>Context – summary of the legislative, administrative and land use contexts in which the forest management enterprise operates, including the roles of responsible government agencies, involved in aspects of forest management (eg. harvesting, monitoring , protection, health and safety, infrastructure and other uses).</t>
  </si>
  <si>
    <t>National Forest Cover and land use summary</t>
  </si>
  <si>
    <t>Agencies involved in forest management, protection and monitoring</t>
  </si>
  <si>
    <r>
      <t xml:space="preserve">THE FOREST - </t>
    </r>
    <r>
      <rPr>
        <b/>
        <i/>
        <sz val="11"/>
        <color indexed="12"/>
        <rFont val="Cambria"/>
        <family val="1"/>
      </rPr>
      <t>edit text in blue as appropriate and change to black text before submitting report for review</t>
    </r>
  </si>
  <si>
    <t>GENERAL BACKGROUND ABOUT THE FME</t>
  </si>
  <si>
    <t>5.1.1</t>
  </si>
  <si>
    <t>Type of FME and year established</t>
  </si>
  <si>
    <t>TENURE</t>
  </si>
  <si>
    <t>5.2.1</t>
  </si>
  <si>
    <t>Third party tenure and use rights</t>
  </si>
  <si>
    <t>5.2.2</t>
  </si>
  <si>
    <t>Forest Owner/manager’s other activity or areas managed</t>
  </si>
  <si>
    <t>5.2.3</t>
  </si>
  <si>
    <t>Land use history and profile of adjacent lands</t>
  </si>
  <si>
    <t xml:space="preserve">SUMMARY OF FOREST MANAGEMENT </t>
  </si>
  <si>
    <t>5.3.1</t>
  </si>
  <si>
    <t xml:space="preserve">Structure of management organisation </t>
  </si>
  <si>
    <t>5.3.2</t>
  </si>
  <si>
    <t>Description of Management System</t>
  </si>
  <si>
    <t>In the case of Multiple FMUs there is a clear system to ensure all sites meet the FSC requirements.</t>
  </si>
  <si>
    <t>5.3.3</t>
  </si>
  <si>
    <t>Total management area and main divisions</t>
  </si>
  <si>
    <t>5.3.4</t>
  </si>
  <si>
    <t>Forest composition and forest production</t>
  </si>
  <si>
    <t>See 1.4.2-5</t>
  </si>
  <si>
    <t>5.3.5</t>
  </si>
  <si>
    <t>Management objectives</t>
  </si>
  <si>
    <t>5.3.6</t>
  </si>
  <si>
    <t>Silviculture and/or forest management systems</t>
  </si>
  <si>
    <t>5.3.6a</t>
  </si>
  <si>
    <t>General description</t>
  </si>
  <si>
    <t>5.3.6b</t>
  </si>
  <si>
    <t>Restocking</t>
  </si>
  <si>
    <t>5.3.7</t>
  </si>
  <si>
    <t>Principal harvesting techniques</t>
  </si>
  <si>
    <t>SUSTAINED YIELD</t>
  </si>
  <si>
    <t>5.4.1</t>
  </si>
  <si>
    <t>5.4.2</t>
  </si>
  <si>
    <t>Assumptions and sources of data on which estimates are based</t>
  </si>
  <si>
    <t>5.4.3</t>
  </si>
  <si>
    <t>Rationale for annual harvest in terms of volumes and species</t>
  </si>
  <si>
    <t>5.4.4</t>
  </si>
  <si>
    <t xml:space="preserve">Actual historical production </t>
  </si>
  <si>
    <t>5.4.5</t>
  </si>
  <si>
    <t>Current production</t>
  </si>
  <si>
    <t>Quantitative summary for each of the main commercial species/NTFP</t>
  </si>
  <si>
    <t>5.4.6</t>
  </si>
  <si>
    <t>Projected production</t>
  </si>
  <si>
    <t xml:space="preserve">ENVIRONMENT AND BIODIVERSITY </t>
  </si>
  <si>
    <t>5.5.1</t>
  </si>
  <si>
    <t>Environmental safeguards</t>
  </si>
  <si>
    <t>Summary from management plan</t>
  </si>
  <si>
    <t>5.5.2</t>
  </si>
  <si>
    <t>Management strategy for the identification and protection of rare, threatened and endangered species;</t>
  </si>
  <si>
    <t>5.5.3</t>
  </si>
  <si>
    <t>Description of High Conservation Values present</t>
  </si>
  <si>
    <t>5.5.4</t>
  </si>
  <si>
    <t>Chemical pesticides used within the forest area and reason for use</t>
  </si>
  <si>
    <t>Short description. Record the quantitative data in A1.1 Pesticides</t>
  </si>
  <si>
    <t>SOCIAL AND COMMUNITY ISSUES</t>
  </si>
  <si>
    <t>SUMMARY OF MONITORING ACTIVITIES</t>
  </si>
  <si>
    <t>OTHER ACTIVITIES</t>
  </si>
  <si>
    <t>5.8.1</t>
  </si>
  <si>
    <t>Summary of non forestry activities being undertaken within the management area</t>
  </si>
  <si>
    <t>5.8.2</t>
  </si>
  <si>
    <t>Impacts</t>
  </si>
  <si>
    <t>TRACKING, TRACING AND IDENTIFICATION OF PRODUCTS</t>
  </si>
  <si>
    <t>5.9.1</t>
  </si>
  <si>
    <t>Key risk areas for mixing certified and non-certified products from the forest area</t>
  </si>
  <si>
    <t>5.9.2</t>
  </si>
  <si>
    <t>Control systems - Systems and Documents used to control material flow</t>
  </si>
  <si>
    <t>5.9.3</t>
  </si>
  <si>
    <t>Identification of certified forest products</t>
  </si>
  <si>
    <t>5.9.4</t>
  </si>
  <si>
    <t>Point at which scope of joint forest and chain of custody ends</t>
  </si>
  <si>
    <t>5.9.5</t>
  </si>
  <si>
    <t>Secondary Processing by Forest Manager</t>
  </si>
  <si>
    <t>None/Subject of separate Chain of Custody report</t>
  </si>
  <si>
    <t>MAP(S)</t>
  </si>
  <si>
    <t>Excision and partial certification</t>
  </si>
  <si>
    <t xml:space="preserve">Excision (part of the certified FMU is excised)
Partial certification (the applicant has some responsibility for other FMU's) </t>
  </si>
  <si>
    <t>See 1.4.17 Basic info for the list of area of forest owned/managed but excluded from scope of certification</t>
  </si>
  <si>
    <t>5.11.1</t>
  </si>
  <si>
    <t xml:space="preserve">FSC-POL-20-003 The excision of areas from the scope of certification
</t>
  </si>
  <si>
    <t>See issues section 3.10, and 2 Findings for documentation of any non-compliances.
OR
There are no excised areas. Policy not evaluated.</t>
  </si>
  <si>
    <t>5.11.2</t>
  </si>
  <si>
    <t xml:space="preserve">Have the other FMU's been assessed against  FSC-POL-20-002 Partial Certification of Large Ownerships? </t>
  </si>
  <si>
    <t>See evaluation under criterion 1.6 and 2 Findings for documentation of any non-compliances.
OR
There are no other forest areas owned or managed. Policy not evaluated.</t>
  </si>
  <si>
    <t>5.11.3</t>
  </si>
  <si>
    <t>Description of the controls that are in place to prevent confusion being generated as to which activities or products are certified, and which are not:</t>
  </si>
  <si>
    <t>5a</t>
  </si>
  <si>
    <t>THE GROUP</t>
  </si>
  <si>
    <t>5a.1</t>
  </si>
  <si>
    <t xml:space="preserve">Group manager/entity description </t>
  </si>
  <si>
    <t>(specify type of operation, year established, number of sites)</t>
  </si>
  <si>
    <t>5a.2</t>
  </si>
  <si>
    <t>Ownership of the land, forest and forest management enterprise</t>
  </si>
  <si>
    <t>See list of group members in Annex 7</t>
  </si>
  <si>
    <t>5a.3</t>
  </si>
  <si>
    <t>Responsibility of Group Manager</t>
  </si>
  <si>
    <t>If Ecosystem Services are within the scope clearly describe the separation of responsibilities between manager &amp; member</t>
  </si>
  <si>
    <t>5a.4</t>
  </si>
  <si>
    <t>Responsibility of Group Members</t>
  </si>
  <si>
    <t>5a.5</t>
  </si>
  <si>
    <t>System for assessment and demonstration of compliance with forest management standard</t>
  </si>
  <si>
    <t>5a.6</t>
  </si>
  <si>
    <r>
      <t>Compliance with FSC</t>
    </r>
    <r>
      <rPr>
        <b/>
        <vertAlign val="superscript"/>
        <sz val="11"/>
        <rFont val="Cambria"/>
        <family val="1"/>
      </rPr>
      <t xml:space="preserve"> </t>
    </r>
    <r>
      <rPr>
        <b/>
        <sz val="11"/>
        <rFont val="Cambria"/>
        <family val="1"/>
      </rPr>
      <t>group requirements</t>
    </r>
  </si>
  <si>
    <t>See Group standard and checklist Annex 6</t>
  </si>
  <si>
    <r>
      <t xml:space="preserve">THE FOREST - </t>
    </r>
    <r>
      <rPr>
        <b/>
        <i/>
        <sz val="11"/>
        <color indexed="12"/>
        <rFont val="Cambria"/>
        <family val="1"/>
      </rPr>
      <t>edit text in blue as appropriate and change to black text and change to black text before submitting report for review</t>
    </r>
  </si>
  <si>
    <t>GENERAL BACKGROUND ABOUT THE OPERATION</t>
  </si>
  <si>
    <t>Site 1:</t>
  </si>
  <si>
    <t>Site 2:</t>
  </si>
  <si>
    <t>Type of operation and year established</t>
  </si>
  <si>
    <t>5.1.2</t>
  </si>
  <si>
    <t>Government/Community/Private/Indigenous/Public</t>
  </si>
  <si>
    <t>Forest Owner/manager’s tenure</t>
  </si>
  <si>
    <t>State/Concession/Community/Private/Indigenous/Public/ Church</t>
  </si>
  <si>
    <t>5.2.4</t>
  </si>
  <si>
    <t>Documented system / Centralised policies and procedures</t>
  </si>
  <si>
    <t>Description of resources available: technical (ie. equipment) and human (ie no. of people /relevant training/access to expert advice). Training systems for whole group should be recorded</t>
  </si>
  <si>
    <t>general:</t>
  </si>
  <si>
    <t>a general description of the group as a whole</t>
  </si>
  <si>
    <t>specific site description</t>
  </si>
  <si>
    <t>Forest description</t>
  </si>
  <si>
    <t>5.3.4a</t>
  </si>
  <si>
    <t>Forest type</t>
  </si>
  <si>
    <t>Plantation / Semi-Natural / Mixed Plantation &amp; Semi-Natural</t>
  </si>
  <si>
    <t>5.3.4b</t>
  </si>
  <si>
    <t>Broad-leaved/ Coniferous/ Broad-leaved dominant/ Coniferous dominant</t>
  </si>
  <si>
    <t>5.3.4c</t>
  </si>
  <si>
    <t>Not applicable /Indigenous /Exotic / Mixed Indigenous and exotic</t>
  </si>
  <si>
    <t>5.3.4d</t>
  </si>
  <si>
    <t>Forest production</t>
  </si>
  <si>
    <t>x ha Production forest, 
x ha Protected forest, 
x ha managed for Non Timber Products or Services</t>
  </si>
  <si>
    <t>x ha restocked by replanting, x ha restocked by natural regeneration</t>
  </si>
  <si>
    <t>Actual historical production</t>
  </si>
  <si>
    <t xml:space="preserve">General  </t>
  </si>
  <si>
    <t>General description of the group as a whole, group systems for identifying HCVs /carrying out HCV assessment, and types of HCVs present in the group</t>
  </si>
  <si>
    <t>site specific</t>
  </si>
  <si>
    <t>List of chemical pesticides used within the forest area, summarised quantitative data on their use and reason for use</t>
  </si>
  <si>
    <t>General</t>
  </si>
  <si>
    <t>General description for Group</t>
  </si>
  <si>
    <t xml:space="preserve">FSC-POL-20-003 The excision of areas from the scope of certification
</t>
  </si>
  <si>
    <t>FSC-POL-20-002 Partial Certification of Large Ownerships</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</si>
  <si>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</si>
  <si>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</si>
  <si>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and attendees</t>
  </si>
  <si>
    <t>(Date) Closing meeting and attendees</t>
  </si>
  <si>
    <t>Estimate of person days to complete surveillance assessment</t>
  </si>
  <si>
    <t>Summary of person days including time spent on preparatory work, actual audit days, consultation and report writing (excluding travel to the region)</t>
  </si>
  <si>
    <t>Surveillance Assessment team</t>
  </si>
  <si>
    <t>Team members’ c.v.’s are held on file.</t>
  </si>
  <si>
    <t>6.3.1</t>
  </si>
  <si>
    <t>Assessment process</t>
  </si>
  <si>
    <t>6.4.1</t>
  </si>
  <si>
    <t>Criteria assessed at audit</t>
  </si>
  <si>
    <t>All FSC principles and criteria were assessed</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</si>
  <si>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</si>
  <si>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t>
  </si>
  <si>
    <t>Stakeholder consultation</t>
  </si>
  <si>
    <t>x visits/interviews were held by phone/in person during audit…</t>
  </si>
  <si>
    <t>Review of corrective actions</t>
  </si>
  <si>
    <t xml:space="preserve">Action taken in relation to previously issued conditions is reviewed given in Section 2 of this report. </t>
  </si>
  <si>
    <t xml:space="preserve">Main sites visited in each FMU </t>
  </si>
  <si>
    <t>6.7.1</t>
  </si>
  <si>
    <t>Records reviewed:</t>
  </si>
  <si>
    <t>a)</t>
  </si>
  <si>
    <t>Complaints received</t>
  </si>
  <si>
    <t>None OR describe any complaints received by forest manager/owner and how dealt with</t>
  </si>
  <si>
    <t>b)</t>
  </si>
  <si>
    <t>Number of accidents in forest work (serious / fatal) since last audit:</t>
  </si>
  <si>
    <t>Whole group:</t>
  </si>
  <si>
    <t>c)</t>
  </si>
  <si>
    <t>List of chemical pesticides used within the forest area since the last audit, summarised quantitative data on their use (amount and area) and reason for use;</t>
  </si>
  <si>
    <t>Record the quantitative data in A1.1 Pesticides.</t>
  </si>
  <si>
    <t>d)</t>
  </si>
  <si>
    <t>Training records:</t>
  </si>
  <si>
    <t>describe results of review of training records</t>
  </si>
  <si>
    <t>e)</t>
  </si>
  <si>
    <t>Operational plan(s) for next 12 months:</t>
  </si>
  <si>
    <t>f)</t>
  </si>
  <si>
    <t>Inventory records:</t>
  </si>
  <si>
    <t>g)</t>
  </si>
  <si>
    <t>Harvesting records:</t>
  </si>
  <si>
    <t>h)</t>
  </si>
  <si>
    <t>Records of sales of FSC certified products:</t>
  </si>
  <si>
    <t>describe copies of invoices, shipping documents seen</t>
  </si>
  <si>
    <t>i)</t>
  </si>
  <si>
    <t>Groups only: Formal communication/written documents sent to group members by group manager in last year:</t>
  </si>
  <si>
    <t>Tracking, tracing and identification of products</t>
  </si>
  <si>
    <t>Excision/Partial certification - Description of the controls that are in place to prevent confusion being generated as to which activities or products are certified, and which are not:</t>
  </si>
  <si>
    <t>Adaptations/Modifications to Standard(s)</t>
  </si>
  <si>
    <t>There were no changes to the standard used in the previous assessment</t>
  </si>
  <si>
    <r>
      <t xml:space="preserve">The forest was assessed against the new National Forest Stewardship Standard (NFSS) which was published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</si>
  <si>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was assessed againtst a new Interim National Standard (INS) which was published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</si>
  <si>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Confirmation of scope</t>
  </si>
  <si>
    <t>The assessment team reviewed the current scope of the certificate in terms of FSC certified forest area and products being produced. There was no change since the previous evaluation.</t>
  </si>
  <si>
    <t xml:space="preserve">New areas have been excised according to FSC-POL-20-003 The excision of areas from the scope of the certificate. See 1.4.17 description and reasons, 6.8 for controls &amp; 6.14 issues for compliance with the policy. </t>
  </si>
  <si>
    <t>Changes to management situation</t>
  </si>
  <si>
    <t>The assessment team reviewed the management situation. No material changes to the management situation were noted.</t>
  </si>
  <si>
    <t xml:space="preserve">New FMU's are under the responsibility (owner - share or partial/manager/consultant/other) of the certificate holder and the FSC-POL-20-002 partial certification of large ownerships  policy has been followed - see 1.4.7 description and reason, 6.8 for controls and A1 FM checklist criteria 1.6  and for compliance with the policy. </t>
  </si>
  <si>
    <t>Results of surveillance assessment</t>
  </si>
  <si>
    <t>Results of the surveillance assessment are recorded in the standard and checklist Annex 1 and any Non-compliances identified are given in Section 2 of this report. See also Issues arising below.</t>
  </si>
  <si>
    <t>Issues arising</t>
  </si>
  <si>
    <t>Where an issue was difficult to assess or contradictory evidence was identified this is discussed in the section below as an Issue and the conclusions drawn given.</t>
  </si>
  <si>
    <r>
      <t xml:space="preserve">SECOND SURVEILLANCE - </t>
    </r>
    <r>
      <rPr>
        <b/>
        <i/>
        <sz val="11"/>
        <color indexed="12"/>
        <rFont val="Cambria"/>
        <family val="1"/>
      </rPr>
      <t>edit text in blue as appropriate and change to black text before submitting report for review</t>
    </r>
  </si>
  <si>
    <t>7.3.1</t>
  </si>
  <si>
    <t>7.4.1</t>
  </si>
  <si>
    <t>7.7.1</t>
  </si>
  <si>
    <r>
      <t xml:space="preserve">THIRD SURVEILLANCE - </t>
    </r>
    <r>
      <rPr>
        <b/>
        <i/>
        <sz val="11"/>
        <color indexed="12"/>
        <rFont val="Cambria"/>
        <family val="1"/>
      </rPr>
      <t>edit text in blue as appropriate and change to black text before submitting report for review</t>
    </r>
  </si>
  <si>
    <t>8.3.1</t>
  </si>
  <si>
    <t>8.4.1</t>
  </si>
  <si>
    <t>8.7.1</t>
  </si>
  <si>
    <r>
      <t xml:space="preserve">FOURTH SURVEILLANCE - </t>
    </r>
    <r>
      <rPr>
        <b/>
        <i/>
        <sz val="11"/>
        <color indexed="12"/>
        <rFont val="Cambria"/>
        <family val="1"/>
      </rPr>
      <t>edit text in blue as appropriate and change to black text before submitting report for review</t>
    </r>
  </si>
  <si>
    <t>9.3.1</t>
  </si>
  <si>
    <t>9.4.1</t>
  </si>
  <si>
    <t>9.7.1</t>
  </si>
  <si>
    <t>INSERT RELEVANT CHECKLIST BELOW HERE AT ROW 37. RETAIN THE TRADEMARK QUESTIONS BELOW (ROWS 16 TO 36) AND DELETE ANY TRADEMARK QUESTIONS FROM INSERTED CHECKLIST</t>
  </si>
  <si>
    <t>ANNEX 1 FOREST MANAGEMENT STANDARD</t>
  </si>
  <si>
    <t>Adapted Standard version:</t>
  </si>
  <si>
    <t>Region/Country:</t>
  </si>
  <si>
    <t>Adapted Standard date:</t>
  </si>
  <si>
    <t>Summary of changes since the previous audit:</t>
  </si>
  <si>
    <t>NB - this checklist should be used in conjunction with the verifiers and guidance in the SA Cert Generic Standard</t>
  </si>
  <si>
    <r>
      <t>SECTION A: FSC</t>
    </r>
    <r>
      <rPr>
        <b/>
        <vertAlign val="superscript"/>
        <sz val="11"/>
        <rFont val="Cambria"/>
        <family val="1"/>
      </rPr>
      <t>®</t>
    </r>
    <r>
      <rPr>
        <b/>
        <sz val="11"/>
        <rFont val="Cambria"/>
        <family val="1"/>
      </rPr>
      <t xml:space="preserve"> TRADEMARK REQUIREMENTS 
FSC-STD-50-001 Requirements for the use of the FSC trademarks by certificate holders</t>
    </r>
  </si>
  <si>
    <t>FSC-STD-50-001 V2-0 part II</t>
  </si>
  <si>
    <t>A1</t>
  </si>
  <si>
    <t>All on-product trademark designs meet FSC Trademark requirements 
e.g. label for use as log tag approved by SA Cert 5.5.18</t>
  </si>
  <si>
    <t>n/a no trademark use to date.</t>
  </si>
  <si>
    <t>FSC-STD-50-001 V2-0 part III</t>
  </si>
  <si>
    <t>A2</t>
  </si>
  <si>
    <t xml:space="preserve">All promotional trademark designs (including website, signage, sales documents, news letters etc. as used) meet FSC Trademark requirements.
</t>
  </si>
  <si>
    <t>FSC-STD-50-001 V2-0 1.5</t>
  </si>
  <si>
    <t>A3</t>
  </si>
  <si>
    <t xml:space="preserve">All  FSC trademark designs have been approved by SA Certification.
</t>
  </si>
  <si>
    <t>Guidance on grading of CARs to be issued is contained in this column</t>
  </si>
  <si>
    <t>V3-0 Pesticides Policy is available here - https://ic.fsc.org/en/document-center/id/374
List of HHP is available here - https://fsc.org/en/document-centre/documents/resource/315.2 
To view or download the approved derogations and conditions go here: https://fsc.org/en/process-page/fsc-pol-30-001-fsc-pesticides-policy 
Note: a List of HHP with newly listed pesticides highlighted in yellow was distributed with a Technical Update from SACL and is available on request.</t>
  </si>
  <si>
    <t>START HERE AND ANSWER THE QUESTIONS BELOW USING DROP-DOWN CHOICE IN COLUMN E - YES OR NO:</t>
  </si>
  <si>
    <t>FURTHER GUIDANCE DURING TRANSITION PERIOD IS CONTAINED IN RELEVANT TECHNICAL UPDATE</t>
  </si>
  <si>
    <t>Does the Certificate Holder use Pesticides?</t>
  </si>
  <si>
    <r>
      <rPr>
        <b/>
        <sz val="11"/>
        <color theme="1"/>
        <rFont val="Cambria"/>
        <family val="1"/>
        <scheme val="major"/>
      </rPr>
      <t>Any Prohibited</t>
    </r>
    <r>
      <rPr>
        <sz val="11"/>
        <rFont val="Cambria"/>
        <family val="1"/>
        <scheme val="major"/>
      </rPr>
      <t xml:space="preserve"> HHP usage beyond 1 August 2019 at time of audit?</t>
    </r>
  </si>
  <si>
    <t>Choose from drop down</t>
  </si>
  <si>
    <t>Note: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t>
  </si>
  <si>
    <t>2a</t>
  </si>
  <si>
    <r>
      <t xml:space="preserve">Does the Certificate Holder have an existing Derogation for a </t>
    </r>
    <r>
      <rPr>
        <b/>
        <sz val="11"/>
        <color theme="1"/>
        <rFont val="Cambria"/>
        <family val="1"/>
        <scheme val="major"/>
      </rPr>
      <t>Prohibited</t>
    </r>
    <r>
      <rPr>
        <sz val="11"/>
        <color theme="1"/>
        <rFont val="Cambria"/>
        <family val="1"/>
        <scheme val="major"/>
      </rPr>
      <t xml:space="preserve"> HHP?</t>
    </r>
  </si>
  <si>
    <r>
      <rPr>
        <b/>
        <sz val="11"/>
        <color theme="1"/>
        <rFont val="Cambria"/>
        <family val="1"/>
        <scheme val="major"/>
      </rPr>
      <t>Any Highly Restricted/Restricted</t>
    </r>
    <r>
      <rPr>
        <sz val="11"/>
        <rFont val="Cambria"/>
        <family val="1"/>
        <scheme val="major"/>
      </rPr>
      <t xml:space="preserve"> HHP usage beyond 1 August 2019 at time of audit?</t>
    </r>
  </si>
  <si>
    <t>3a</t>
  </si>
  <si>
    <r>
      <t xml:space="preserve">Is the </t>
    </r>
    <r>
      <rPr>
        <b/>
        <sz val="11"/>
        <color theme="1"/>
        <rFont val="Cambria"/>
        <family val="1"/>
        <scheme val="major"/>
      </rPr>
      <t>Highly Restricted or Restricted</t>
    </r>
    <r>
      <rPr>
        <sz val="11"/>
        <color theme="1"/>
        <rFont val="Cambria"/>
        <family val="1"/>
        <scheme val="major"/>
      </rPr>
      <t xml:space="preserve"> HHP newly listed?</t>
    </r>
  </si>
  <si>
    <t xml:space="preserve">Note: For Restricted/Highly Restricted, existing approved derogations and their conditions will remain valid until their expiry date or until national HHP indicators become effective and replace the derogations. </t>
  </si>
  <si>
    <t>3b</t>
  </si>
  <si>
    <r>
      <t xml:space="preserve">Does the Certificate Holder have an existing Derogation for a </t>
    </r>
    <r>
      <rPr>
        <b/>
        <sz val="11"/>
        <color theme="1"/>
        <rFont val="Cambria"/>
        <family val="1"/>
        <scheme val="major"/>
      </rPr>
      <t>Highly Restricted or Restricted</t>
    </r>
    <r>
      <rPr>
        <sz val="11"/>
        <color theme="1"/>
        <rFont val="Cambria"/>
        <family val="1"/>
        <scheme val="major"/>
      </rPr>
      <t xml:space="preserve"> HHP on the old list?</t>
    </r>
  </si>
  <si>
    <t xml:space="preserve">Note:  A1.1.5 &amp; A1.1.6 must be completed for ANY pesticide use.  In the transition year for use of unlisted pesticides or newly listed Restricted/Highly Restricted pesticides, Observations only will be issued.  </t>
  </si>
  <si>
    <t>WHEN QUESTIONS ABOVE ANSWERED, FOLLOW THE INSTRUCTIONS ON COMPLETING THE SECTIONS BELOW AS APPLICABLE - A1.1.1, A1.1.2, A1.1.3, A1.1.4, A1.1.5, A1.1.6</t>
  </si>
  <si>
    <t xml:space="preserve">FSC Ref - FSC-POL-30-001 v3. </t>
  </si>
  <si>
    <t>SA Ref</t>
  </si>
  <si>
    <t>Requirement</t>
  </si>
  <si>
    <t>Complies Y/N</t>
  </si>
  <si>
    <t xml:space="preserve">For Prohibited,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 For Restricted/Highly Restricted, existing approved derogations and their conditions will remain valid until their expiry date or until national HHP indicators become effective and replace the derogations. </t>
  </si>
  <si>
    <t>A1.1.1</t>
  </si>
  <si>
    <r>
      <t xml:space="preserve">USE OF PROHIBITED, HIGHLY RESTRICTED or RESTRICTED HHPs </t>
    </r>
    <r>
      <rPr>
        <b/>
        <sz val="11"/>
        <color rgb="FFFF0000"/>
        <rFont val="Cambria"/>
        <family val="1"/>
        <scheme val="major"/>
      </rPr>
      <t>-USE UNDER DEROGATIONS</t>
    </r>
    <r>
      <rPr>
        <b/>
        <sz val="11"/>
        <color theme="1"/>
        <rFont val="Cambria"/>
        <family val="1"/>
        <scheme val="major"/>
      </rPr>
      <t xml:space="preserve"> </t>
    </r>
    <r>
      <rPr>
        <b/>
        <sz val="11"/>
        <color rgb="FFFF0000"/>
        <rFont val="Cambria"/>
        <family val="1"/>
        <scheme val="major"/>
      </rPr>
      <t>ONLY</t>
    </r>
  </si>
  <si>
    <r>
      <t xml:space="preserve">If </t>
    </r>
    <r>
      <rPr>
        <b/>
        <sz val="9"/>
        <rFont val="Cambria"/>
        <family val="1"/>
        <scheme val="major"/>
      </rPr>
      <t>NO,</t>
    </r>
    <r>
      <rPr>
        <sz val="9"/>
        <rFont val="Cambria"/>
        <family val="1"/>
        <scheme val="major"/>
      </rPr>
      <t xml:space="preserve"> state N/A and progress to sections below.  
If</t>
    </r>
    <r>
      <rPr>
        <b/>
        <sz val="9"/>
        <rFont val="Cambria"/>
        <family val="1"/>
        <scheme val="major"/>
      </rPr>
      <t xml:space="preserve"> YES,</t>
    </r>
    <r>
      <rPr>
        <sz val="9"/>
        <rFont val="Cambria"/>
        <family val="1"/>
        <scheme val="major"/>
      </rPr>
      <t xml:space="preserve"> complete this section for all pesticides used under derogation, and remember to insert the relevant derogation checklist (RT-FM-002 or 003 amended) for the pesticide used and insert in report.  Note that derogations are time-limited</t>
    </r>
  </si>
  <si>
    <t>1.1.1.1</t>
  </si>
  <si>
    <t xml:space="preserve">Does the Company have existing derogation(s) to use a Prohibited/Highly Restricted/Restricted HHP? </t>
  </si>
  <si>
    <t>Hide / Add rows as necessary</t>
  </si>
  <si>
    <t>1.1.1.2</t>
  </si>
  <si>
    <t>Pesticide Name and Active Ingredients</t>
  </si>
  <si>
    <t>1.1.1.3</t>
  </si>
  <si>
    <t>Quantity Used (state units)</t>
  </si>
  <si>
    <t>1.1.1.4</t>
  </si>
  <si>
    <t>Forest Area</t>
  </si>
  <si>
    <t>1.1.1.5</t>
  </si>
  <si>
    <t>Reason for Use</t>
  </si>
  <si>
    <t>Remember to attach the derogation checklist to the report</t>
  </si>
  <si>
    <t>1.1.1.6</t>
  </si>
  <si>
    <t>Has the Company fulfilled the requirements of the Derogation?</t>
  </si>
  <si>
    <t>1.1.1.7</t>
  </si>
  <si>
    <t>Record Expiry Date of Derogation</t>
  </si>
  <si>
    <t>Hide/Add rows as necessary</t>
  </si>
  <si>
    <t>1.1.1.8</t>
  </si>
  <si>
    <t>1.1.1.9</t>
  </si>
  <si>
    <t>1.1.1.10</t>
  </si>
  <si>
    <t>Forest Area of use</t>
  </si>
  <si>
    <t>1.1.1.11</t>
  </si>
  <si>
    <t>1.1.1.12</t>
  </si>
  <si>
    <t>1.1.1.13</t>
  </si>
  <si>
    <t>A1.1.2</t>
  </si>
  <si>
    <r>
      <t xml:space="preserve">PROHIBITED HHP </t>
    </r>
    <r>
      <rPr>
        <b/>
        <sz val="11"/>
        <color rgb="FFFF0000"/>
        <rFont val="Cambria"/>
        <family val="1"/>
        <scheme val="major"/>
      </rPr>
      <t>WITHOUT A DEROGATION</t>
    </r>
  </si>
  <si>
    <r>
      <t xml:space="preserve">N/A if no use.  If N, and not under emergency situation or government order, result is </t>
    </r>
    <r>
      <rPr>
        <b/>
        <sz val="11"/>
        <color rgb="FFFF0000"/>
        <rFont val="Cambria"/>
        <family val="1"/>
        <scheme val="major"/>
      </rPr>
      <t xml:space="preserve">Major CAR, or Suspension of certificate if can be proven that intentional </t>
    </r>
  </si>
  <si>
    <t>4.2.11</t>
  </si>
  <si>
    <t>Has the Company used a Prohibited pesticide without a valid derogation in place? If Emergency or Government Order see A.1.1.3.</t>
  </si>
  <si>
    <t>FSC prohibited HHPs shall not be used unless in emergency situations or by governmental orders.
In case of emergency situations or governmental orders, the CH shall:
• conform with Annex 3 of the revised Policy ‘Procedure for the
exceptional use of FSC prohibited HHPs’, and
• incorporate to the ESRA the requirements from the most recent
published draft of the HHP-IGI (not applicable until a draft of the
HHP-IGIs has been published and FSC has provided additional information).</t>
  </si>
  <si>
    <t>A1.1.3</t>
  </si>
  <si>
    <r>
      <t xml:space="preserve">PROHIBITED HHP Used </t>
    </r>
    <r>
      <rPr>
        <b/>
        <sz val="11"/>
        <color rgb="FFFF0000"/>
        <rFont val="Cambria"/>
        <family val="1"/>
        <scheme val="major"/>
      </rPr>
      <t>Under Emergency Situations or Government Order</t>
    </r>
  </si>
  <si>
    <r>
      <t xml:space="preserve">N/A if no use.  If no derogation, and not under emergency situation or government order, result is Major CAR, or Suspension of certificate if can be proven that intentional </t>
    </r>
    <r>
      <rPr>
        <sz val="11"/>
        <rFont val="Cambria"/>
        <family val="1"/>
        <scheme val="major"/>
      </rPr>
      <t xml:space="preserve">  
If Y, complete below</t>
    </r>
  </si>
  <si>
    <t>1.1.3.1</t>
  </si>
  <si>
    <t xml:space="preserve">Is the Company using a Prohibited HHP under an Emergency situation or Government Order? </t>
  </si>
  <si>
    <t>1.1.3.2</t>
  </si>
  <si>
    <t>1.1.3.3</t>
  </si>
  <si>
    <t>Justification for Use and Evidence</t>
  </si>
  <si>
    <t>1.1.3.4</t>
  </si>
  <si>
    <t>1.1.3.5</t>
  </si>
  <si>
    <r>
      <rPr>
        <b/>
        <sz val="9"/>
        <color rgb="FFFF0000"/>
        <rFont val="Cambria"/>
        <family val="1"/>
        <scheme val="major"/>
      </rPr>
      <t>NOTE non-compliance with any of these points leads to a MAJOR CAR</t>
    </r>
    <r>
      <rPr>
        <sz val="9"/>
        <color theme="1"/>
        <rFont val="Cambria"/>
        <family val="1"/>
        <scheme val="major"/>
      </rPr>
      <t xml:space="preserve">
Ref Annex 3 of FSC-POL-30-001 and INT-POL-30-001_07 gives detail of compliance requirements - available on page 12 of https://ic.fsc.org/en/document-center/id/110
</t>
    </r>
  </si>
  <si>
    <t>Annex 3, pt.1</t>
  </si>
  <si>
    <t>1.1.3.6</t>
  </si>
  <si>
    <t>Has the Company provided a written notification to SACL that includes:
a) The intent to use a FSC prohibited HHP
b) A rationale for its use?</t>
  </si>
  <si>
    <t>Annex 3, pt.2</t>
  </si>
  <si>
    <t>1.1.3.7</t>
  </si>
  <si>
    <t>Has the Company submitted to SACL within thirty (30) days of starting the use:
a) A rationale for the need to use the FSC prohibited HHP,
b) A site specific environmental and social risk assessment (ESRA)
c) Control measures for identified risks,
d) Training and monitoring in place to prevent, minimize and mitigate impacts and
e) A description of the review processes of c) and d)?</t>
  </si>
  <si>
    <t>Annex 3, pt 5</t>
  </si>
  <si>
    <t>1.1.3.8</t>
  </si>
  <si>
    <t>a comparative ESRA shall be completed and
demonstrate that the pest or disease problem cannot feasibly be controlled by
a less hazardous alternative.</t>
  </si>
  <si>
    <t>This is only applicable once the indicators become available, otherwise N/A</t>
  </si>
  <si>
    <t>Annex 3, pt 3</t>
  </si>
  <si>
    <t>1.1.3.9</t>
  </si>
  <si>
    <t>Where applicable, have ESRA requirements from HHP-IGI been incorporated?</t>
  </si>
  <si>
    <t>Before using a FSC highly restricted HHP or FSC restricted HHPs, the CH shall:
• conduct an environmental and social risk assessment (ESRA)
conforming with the requirements of the ESRA framework for
Organizations in the revised Policy (clause 4.12).
• incorporate to their ESRA the conditions from the most recent
derogation approved in the country for that chemical pesticide, if
there is one.
• Conform with the requirements from the most recent published
draft of the HHP-IGI (not applicable until a draft of the HHP-IGIs
has been published and FSC provides additional information).</t>
  </si>
  <si>
    <t>A1.1.4</t>
  </si>
  <si>
    <t>Use of Restricted or Highly Restricted HHPs without Derogation</t>
  </si>
  <si>
    <r>
      <rPr>
        <b/>
        <sz val="9"/>
        <color theme="1"/>
        <rFont val="Cambria"/>
        <family val="1"/>
        <scheme val="major"/>
      </rPr>
      <t>IF NO USAGE</t>
    </r>
    <r>
      <rPr>
        <sz val="9"/>
        <color theme="1"/>
        <rFont val="Cambria"/>
        <family val="1"/>
        <scheme val="major"/>
      </rPr>
      <t xml:space="preserve"> STATE NO HERE,
</t>
    </r>
    <r>
      <rPr>
        <b/>
        <sz val="9"/>
        <color theme="1"/>
        <rFont val="Cambria"/>
        <family val="1"/>
        <scheme val="major"/>
      </rPr>
      <t>IF YES</t>
    </r>
    <r>
      <rPr>
        <sz val="9"/>
        <color theme="1"/>
        <rFont val="Cambria"/>
        <family val="1"/>
        <scheme val="major"/>
      </rPr>
      <t xml:space="preserve">, COMPLETE INFORMATION BELOW - For each HHP pesticide used complete the cells below, hide/copy more rows as needed. 
- </t>
    </r>
    <r>
      <rPr>
        <b/>
        <sz val="9"/>
        <color theme="1"/>
        <rFont val="Cambria"/>
        <family val="1"/>
        <scheme val="major"/>
      </rPr>
      <t>If Newly listed (and audit is before December 31st 2020)</t>
    </r>
    <r>
      <rPr>
        <sz val="9"/>
        <color theme="1"/>
        <rFont val="Cambria"/>
        <family val="1"/>
        <scheme val="major"/>
      </rPr>
      <t>, issue an</t>
    </r>
    <r>
      <rPr>
        <b/>
        <sz val="9"/>
        <color theme="1"/>
        <rFont val="Cambria"/>
        <family val="1"/>
        <scheme val="major"/>
      </rPr>
      <t xml:space="preserve"> Observation</t>
    </r>
    <r>
      <rPr>
        <sz val="9"/>
        <color theme="1"/>
        <rFont val="Cambria"/>
        <family val="1"/>
        <scheme val="major"/>
      </rPr>
      <t xml:space="preserve"> to comply with requirements of Pesticides Policy, including ESRA, by December 31st, 2020.
- If </t>
    </r>
    <r>
      <rPr>
        <b/>
        <u/>
        <sz val="9"/>
        <color theme="1"/>
        <rFont val="Cambria"/>
        <family val="1"/>
        <scheme val="major"/>
      </rPr>
      <t>NOT Newly listed</t>
    </r>
    <r>
      <rPr>
        <sz val="9"/>
        <color theme="1"/>
        <rFont val="Cambria"/>
        <family val="1"/>
        <scheme val="major"/>
      </rPr>
      <t xml:space="preserve"> (and audit is before December 31st 2020), issue a </t>
    </r>
    <r>
      <rPr>
        <b/>
        <sz val="9"/>
        <color theme="1"/>
        <rFont val="Cambria"/>
        <family val="1"/>
        <scheme val="major"/>
      </rPr>
      <t>Major CAR</t>
    </r>
    <r>
      <rPr>
        <sz val="9"/>
        <color theme="1"/>
        <rFont val="Cambria"/>
        <family val="1"/>
        <scheme val="major"/>
      </rPr>
      <t xml:space="preserve"> to comply with the requirements of Pesticides Policy, including ESRA.
- </t>
    </r>
    <r>
      <rPr>
        <b/>
        <sz val="9"/>
        <color theme="1"/>
        <rFont val="Cambria"/>
        <family val="1"/>
        <scheme val="major"/>
      </rPr>
      <t>After December 31st 2020</t>
    </r>
    <r>
      <rPr>
        <sz val="9"/>
        <color theme="1"/>
        <rFont val="Cambria"/>
        <family val="1"/>
        <scheme val="major"/>
      </rPr>
      <t>, issue Minor / Major CARs as necessary.</t>
    </r>
  </si>
  <si>
    <t>1.1.4.1</t>
  </si>
  <si>
    <t xml:space="preserve">Is there use of a Highly Restricted or Restricted HHP? </t>
  </si>
  <si>
    <t>Forest area of use</t>
  </si>
  <si>
    <t>Which List(s) does this feature on?</t>
  </si>
  <si>
    <t>A1.1.5</t>
  </si>
  <si>
    <t xml:space="preserve">Use of Other Pesticides - Full Compliance from 31st December 2020 only - see note below.
Note that for any non-conformance relating to the ESRA within the transition period raise only one Observation,
 which says “The Company should ensure compliance with all relevant elements of 
the FSC Pesticides policy FSC-POL-30-001 v3 by the 31st December 2020” </t>
  </si>
  <si>
    <t>From 31st December 2020, before using other chemical pesticides, the CH
shall:
• conduct an environmental and social risk assessment (ESRA)
conforming with the requirements of the ESRA framework for
Organizations in the revised Policy (clause 4.12).</t>
  </si>
  <si>
    <t>From 31 December 2020, has an ESRA been completed for pesticides not on the lists?</t>
  </si>
  <si>
    <r>
      <t xml:space="preserve">If a </t>
    </r>
    <r>
      <rPr>
        <b/>
        <sz val="9"/>
        <color theme="1"/>
        <rFont val="Cambria"/>
        <family val="1"/>
        <scheme val="major"/>
      </rPr>
      <t>Prohibited HHP</t>
    </r>
    <r>
      <rPr>
        <sz val="9"/>
        <color theme="1"/>
        <rFont val="Cambria"/>
        <family val="1"/>
        <scheme val="major"/>
      </rPr>
      <t xml:space="preserve"> is used, a Major CAR will be issued , or suspension (if intentional) of certificate, unless under emergency situation or government order
If a </t>
    </r>
    <r>
      <rPr>
        <b/>
        <sz val="9"/>
        <color theme="1"/>
        <rFont val="Cambria"/>
        <family val="1"/>
        <scheme val="major"/>
      </rPr>
      <t>previously listed Restricted/Highly Restricted HHP</t>
    </r>
    <r>
      <rPr>
        <sz val="9"/>
        <color theme="1"/>
        <rFont val="Cambria"/>
        <family val="1"/>
        <scheme val="major"/>
      </rPr>
      <t xml:space="preserve"> is used without derogation, any non-conformance relating to the ESRA within the transition period will result in a Major CAR (no ESRA, or ESRA incomplete).  
If a </t>
    </r>
    <r>
      <rPr>
        <b/>
        <sz val="9"/>
        <color theme="1"/>
        <rFont val="Cambria"/>
        <family val="1"/>
        <scheme val="major"/>
      </rPr>
      <t>NEWLY listed Restricted/Highly Restricted HHP</t>
    </r>
    <r>
      <rPr>
        <sz val="9"/>
        <color theme="1"/>
        <rFont val="Cambria"/>
        <family val="1"/>
        <scheme val="major"/>
      </rPr>
      <t xml:space="preserve"> is used </t>
    </r>
    <r>
      <rPr>
        <b/>
        <sz val="9"/>
        <color theme="1"/>
        <rFont val="Cambria"/>
        <family val="1"/>
        <scheme val="major"/>
      </rPr>
      <t>WITHIN THE TRANSITION PERIOD</t>
    </r>
    <r>
      <rPr>
        <sz val="9"/>
        <color theme="1"/>
        <rFont val="Cambria"/>
        <family val="1"/>
        <scheme val="major"/>
      </rPr>
      <t xml:space="preserve"> raise only one Observation which says “The Company should ensure compliance with all relevant elements of the FSC Pesticides policy FSC-POL-30-001 v3 by the 31st December 2020”. 
If a </t>
    </r>
    <r>
      <rPr>
        <b/>
        <sz val="9"/>
        <color theme="1"/>
        <rFont val="Cambria"/>
        <family val="1"/>
        <scheme val="major"/>
      </rPr>
      <t>ANY listed Restricted/Highly Restricted HHP or non-listed pesticide</t>
    </r>
    <r>
      <rPr>
        <sz val="9"/>
        <color theme="1"/>
        <rFont val="Cambria"/>
        <family val="1"/>
        <scheme val="major"/>
      </rPr>
      <t xml:space="preserve"> is used </t>
    </r>
    <r>
      <rPr>
        <b/>
        <sz val="9"/>
        <color theme="1"/>
        <rFont val="Cambria"/>
        <family val="1"/>
        <scheme val="major"/>
      </rPr>
      <t>AFTER 31st December 2020</t>
    </r>
    <r>
      <rPr>
        <sz val="9"/>
        <color theme="1"/>
        <rFont val="Cambria"/>
        <family val="1"/>
        <scheme val="major"/>
      </rPr>
      <t>, any non-conformance to the ESRA will result in a CAR (Minor or Major depending on severity of non-compliance). CARs to be raised at indicator level</t>
    </r>
  </si>
  <si>
    <t>A1.1.6</t>
  </si>
  <si>
    <r>
      <t xml:space="preserve">Use of ALL Pesticides - Quality Management System
For all Pesticide Use recorded above, complete the following section on QMS requirements.
</t>
    </r>
    <r>
      <rPr>
        <b/>
        <sz val="11"/>
        <color rgb="FFFF0000"/>
        <rFont val="Cambria"/>
        <family val="1"/>
        <scheme val="major"/>
      </rPr>
      <t>1) FSC considers the risk associated with using FSC prohibited HHPs 
to be unacceptable due to their high toxicity, even at low exposure.
2) Where multiple pesticides are used (and therefore multiple ESRAs), 
Auditor to complete detail in comments section at indicator level 
e.g. 6 pesticides - compliant, for pesticides x and y non-compliant, ESRA does not include information.</t>
    </r>
    <r>
      <rPr>
        <b/>
        <sz val="11"/>
        <color theme="1"/>
        <rFont val="Cambria"/>
        <family val="1"/>
        <scheme val="major"/>
      </rPr>
      <t xml:space="preserve">
</t>
    </r>
  </si>
  <si>
    <t>Page 39 of FSC-POL-30-001 V3-0 gives the guidance on the use of the FSC ESRA Template and the minimum ESRA requirements</t>
  </si>
  <si>
    <t>FSC-POL-30-001 V3-0 Para 4.12 part 1</t>
  </si>
  <si>
    <t>1.1.6.1</t>
  </si>
  <si>
    <t>Does the Company give preference, as a matter of principle, to:
1. non-chemical methods over chemical pesticides,
2. chemical pesticides not listed in the FSC lists of HHPs over those listed
in the FSC lists of HHPs, and
3. FSC restricted HHPs over FSC highly restricted HHPs?</t>
  </si>
  <si>
    <t>For questions 1.1.6.2 to 1.1.6.10, if easier, create an additional row for each pesticide/ESRA where a Certificate Holder has multiple ESRAs/Pesticides.</t>
  </si>
  <si>
    <t>4.12, part 2 and 4</t>
  </si>
  <si>
    <t>1.1.6.2</t>
  </si>
  <si>
    <t>Has the Company undertaken a comparative ESRA(s) according to scale, intensity and risk (SIR) as part of its integrated pest management to identify the lowest risk option, the conditions for pesticide use and the generic mitigation and monitoring measures to minimize the risks?</t>
  </si>
  <si>
    <t xml:space="preserve">1- identified hazards - Acute Toxicity, Chronic Toxicity, Environmental Toxicity
2 -Exposure Characterisation
3 - Exposure elements - Soil, Water, Atmosphere, non-target spp, NTFPs, HCVs, Landscape, Ecosystem services.  Social values - Health, Water, Food, infrastructure, economic viability, welfare, rights. 
4 -Local Exposure variables: Formulation, Mixture of active ingredients, Concentration, Dose, Frequency and interval of application, Scale of treatment area, Method of application, Application system and equipment, Number of previous applications, Metabolites, Capacity and skills of workers, Personal protective equipment, Emergency related equipment, Site conditions, Predicted weather and climatic conditions,  Spray drift, Waste management systems, Information available to neighbours about pesticide application </t>
  </si>
  <si>
    <t>4.12, part 3</t>
  </si>
  <si>
    <t>1.1.6.3</t>
  </si>
  <si>
    <t>Does the ESRA(s) include the minimum list of types of hazards, exposure elements and exposure variables described in Annex 2 of the Policy? (see guidance left)</t>
  </si>
  <si>
    <t>4.12, part 6</t>
  </si>
  <si>
    <t>1.1.6.4</t>
  </si>
  <si>
    <t>Has the Company incorporated the results of their ESRA(s) to site operational plans, to identify site-specific risks and adapt the generic mitigation and monitoring measures previously identified in the IPM ESRA(s)?</t>
  </si>
  <si>
    <t>FSC-POL-30-001 V3-0 Para 4.12 parts 2 to 5</t>
  </si>
  <si>
    <t>1.1.6.5</t>
  </si>
  <si>
    <t>Has the Company incorporated to their ESRA(s) the conditions from the more recent derogation approved in the country for that chemical pesticide, if there is one?</t>
  </si>
  <si>
    <t>only applicable once pesticides requirements have been incorporated into the draft IGIs/ National Standard.
The CH shall review the most recent draft of the IGIs for the use of HHPs published by FSC International, specifically the draft IGIs for all HHPs and draft IGIs applicable to specific hazard groups, to identify aspects applicable to the HHP they intend to use, and, if relevant, bring these aspects into their ESRA.
It is not mandatory for the CH to conform with these draft indicators or the associated instructions for standard developers. However, the CH is required to
review the draft IGIs and use them as guidance for their ESRA.
For example, in some contexts the CH may find that the draft IGIs on biomonitoring provide useful guidance on how they could approach monitoring
of exposure and any human health impacts, but in other contexts, particularly where there are already robust systems in place to mitigate risks of pesticide
use, the CH may be able to identify equally or more effective approaches to monitoring.</t>
  </si>
  <si>
    <t>1.1.6.6</t>
  </si>
  <si>
    <t>Has the Company incorporated to the ESRA(s), the requirements from the most recent published draft of the IGI?</t>
  </si>
  <si>
    <t>http://pesticides.fsc.org/strategy-database</t>
  </si>
  <si>
    <t>FSC-POL-30-001 V3-0 Para 4.12 part 8</t>
  </si>
  <si>
    <t>1.1.6.7</t>
  </si>
  <si>
    <t>Has the Company consulted the online FSC database for information exchange on alternatives and monitoring procedures?</t>
  </si>
  <si>
    <t>1.1.6.8</t>
  </si>
  <si>
    <t>Has the Company selected the option that demonstrates least social and environmental damages, more effectiveness and equal or greater social and environmental benefits?</t>
  </si>
  <si>
    <t>FSC-POL-30-001 V3-0 Para 4.12 part 6</t>
  </si>
  <si>
    <t>1.1.6.9</t>
  </si>
  <si>
    <t>Before applying any chemical pesticide, has the Company incorporated the results of their ESRA(s) to site operational plans, to identify site-specific risks and adapt the generic mitigation and monitoring measures previously identified in the IPM ESRA(s)?</t>
  </si>
  <si>
    <t>FSC-POL-30-001 V3-0 Para 4.12 part 7</t>
  </si>
  <si>
    <t>1.1.6.10</t>
  </si>
  <si>
    <t>Has the Company Made the ESRA(s) and incorporation to the operational plans available to affected stakeholders upon request?</t>
  </si>
  <si>
    <t>FSC-POL-30-001 V3-0 Para 4.12 part 9</t>
  </si>
  <si>
    <t>1.1.6.11</t>
  </si>
  <si>
    <t>Does the Company have programmes in place, according to SIR, to research, identify and test alternatives to replace FSC highly restricted HHPs and restricted HHPs with less hazardous alternatives. Programmes shall have clear actions, timelines, targets and resources allocated?</t>
  </si>
  <si>
    <t>FSC-POL-30-001 V3-0 Para 4.12 part 10</t>
  </si>
  <si>
    <t>1.1.6.12</t>
  </si>
  <si>
    <t>Has the Company engaged with stakeholders in conformance with the requirements in the applicable National Forest Stewardship Standard or Interim National Standard when conducting ESRA(s)?</t>
  </si>
  <si>
    <t>FSC-POL-30-001 V3-0 Para 4.12 part 12</t>
  </si>
  <si>
    <t>1.1.6.13</t>
  </si>
  <si>
    <t>Has the Company Informed third-party processing plants located in the spatial area of the MU and third-party nursery suppliers of the list of FSC prohibited chemical pesticides, encouraging them to avoid these pesticides in their processes and in the production of seedlings and other materials entering the management unit?</t>
  </si>
  <si>
    <t>FSC-POL-30-001 V3-0 Para 4.12 part 13</t>
  </si>
  <si>
    <t>1.1.6.14</t>
  </si>
  <si>
    <t>Has the Company requested the list of FSC prohibited chemical pesticides used by processing plants and nurseries suppliers described in clause 4.12.12 above?</t>
  </si>
  <si>
    <t>FSC-POL-30-001 V3-0 Para 6.1</t>
  </si>
  <si>
    <t>1.1.6.15</t>
  </si>
  <si>
    <t>Has the Company maintained records of chemical pesticide usage, including:
• Trade name,
• Active ingredient,
• Quantity of active ingredient used,
• Period of use,
• Number and frequency of applications,
• Location and area of use and
• Reason for use?</t>
  </si>
  <si>
    <t>FSC-POL-30-001 V3-0 Para 5.1.1</t>
  </si>
  <si>
    <t>1.1.6.16</t>
  </si>
  <si>
    <t>Has the Company prioritized risk prevention and mitigation over damage repair and
compensation?</t>
  </si>
  <si>
    <t>FSC-POL-30-001 V3-0 Para 5.1.2</t>
  </si>
  <si>
    <t>1.1.6.17</t>
  </si>
  <si>
    <t>Where applicable, has the Company repaired damages according to their magnitude, in consistency with Criterion 6.3 of FSC-STD-01-001 FSC Principles and Criteria V5-2, regarding environmental damage and Criterion 2.6 regarding occupational injuries?</t>
  </si>
  <si>
    <t>FSC-POL-30-001 V3-0 Paras 5.1.3 and 5.1.4</t>
  </si>
  <si>
    <t>1.1.6.18</t>
  </si>
  <si>
    <t>Has the Company, where applicable, provided fair compensation when reparation is not possible; and developed mechanisms for resolving grievances and for providing fair compensation to workers and local communities, consistent with Criterion 2.6 and Criterion 4.6 of FSC-STD-01-001 FSC Principles and Criteria V5-2?</t>
  </si>
  <si>
    <r>
      <t xml:space="preserve">ANNEX 1.2 Intact Forest Landscapes Checklist - for evaluation of Advice-20-007-018 
</t>
    </r>
    <r>
      <rPr>
        <b/>
        <i/>
        <sz val="10"/>
        <rFont val="Cambria"/>
        <family val="1"/>
        <scheme val="major"/>
      </rPr>
      <t xml:space="preserve">
NOTE: This Advice Note will expire in each country once the National Forest Stewardship Standard or Interim National Standard becomes effective with IFL indicators.</t>
    </r>
  </si>
  <si>
    <t>A. Is the forest in any of the following Regions/Countries? IF YES CONTINUE TO B.</t>
  </si>
  <si>
    <t>Countries where Intact Forest Landscapes exist according to Global Forest Watch maps: Angola, Argentina, Australia, Belize, Bhutan, Bolivia, Brazil, Brunei, Cambodia, Cameroon, Canada, Central African Republic, Chile, China, Colombia, Congo DRC, Costa Rica, Cote d'Ivoire, Dominican Rep, Ecuador, Equatorial Guinea, Ethiopia, Finland, French Guiana, Gabon, Georgia, Guatemala, Guyana, Honduras, India, Indonesia, Japan, Kazakhstan, Laos, Liberia, Madagascar, Malaysia, Mexico, Mongolia, Myanmar, New Zealand, Nicaragua, Nigeria, Norway, Panama, Papua N Guinea, Paraguay, Peru, Philippines, Repl. Congo, Russia, Solomon Islands, Suriname, Sweden, Tanzania, Thailand, Uganda, United States, Venezuela and Vietnam.</t>
  </si>
  <si>
    <t>B. Region/Country in scope of certificate:</t>
  </si>
  <si>
    <t>C. Applicable Standard &amp; effective date:</t>
  </si>
  <si>
    <t>D. Does the applicable standard include IFL indicators (based on IGI v2.0 or later)? IF YES MOVE TO THE APPLICABLE STD CHECKLIST, IF NO CONTINUE ON THIS SHEET.</t>
  </si>
  <si>
    <t>E. Has the CH conducted an analysis to determine presense/absence of IFL in the MU/s? GIVE DETAILS AT 1.3 BELOW.</t>
  </si>
  <si>
    <t>F. Is there any IFL found within the MU's? Give details.</t>
  </si>
  <si>
    <t>G. Any other relevant information:</t>
  </si>
  <si>
    <r>
      <t xml:space="preserve">H. Validation of IFL map (only relevant if 1.1, 1.2, 1.3 </t>
    </r>
    <r>
      <rPr>
        <b/>
        <u/>
        <sz val="11"/>
        <rFont val="Cambria"/>
        <family val="1"/>
        <scheme val="major"/>
      </rPr>
      <t>and</t>
    </r>
    <r>
      <rPr>
        <b/>
        <sz val="11"/>
        <rFont val="Cambria"/>
        <family val="1"/>
        <scheme val="major"/>
      </rPr>
      <t xml:space="preserve"> 1.4 have been met below):</t>
    </r>
  </si>
  <si>
    <t>NB - this checklist should be used in conjunction with the evaluation of Principle 9 and any CARs shall be raised against the advice note and the relevant criteria in P9 - see column A.</t>
  </si>
  <si>
    <t xml:space="preserve">1. Forest Management operations, including harvesting and road building may proceed in IFLs, if they:
</t>
  </si>
  <si>
    <t>CAR</t>
  </si>
  <si>
    <t>Advice-20-007-018 1.1 &amp; FSC criterion 9.3</t>
  </si>
  <si>
    <t>1.1. Forest Management operations, including harvesting and road building may proceed in IFLs, if they do not impact more than 20% of Intact Forest Landscapes within the Management Unit (MU), and</t>
  </si>
  <si>
    <t>Raise CAR under FSC criterion 9.3</t>
  </si>
  <si>
    <t>Advice-20-007-018 1.2 &amp; FSC criterion 9.3</t>
  </si>
  <si>
    <t xml:space="preserve">1.2. Forest Management operations, including harvesting and road building may proceed in IFLs, if they do not reduce any IFLs below the 50,000 ha threshold in the landscape.
NOTE: FSC is developing further instructions on road building in IFLs.
</t>
  </si>
  <si>
    <t>Advice-20-007-018 1.3 &amp; FSC criterion 9.1</t>
  </si>
  <si>
    <t>1.3. Global Forest Watch IFL maps www.globalforestwatch.org, or a more recent IFL inventory using the same methodology*, such as Global Forest Watch Canada, shall be used in all regions as a
baseline. Describe the method used to determine presence/absence of IFL in the MU.</t>
  </si>
  <si>
    <t>Raise CAR under FSC criterion 9.1</t>
  </si>
  <si>
    <t>*FSC INT-DIR-20-007_17 clarifies what is meant by "same methodology":
Certificate holders are expected to use the best available remote sensing data validated by ground truthing, when they have technical and financial resources to do so. However, certificate holders may update the IFL boundaries using also other forms of best available information, such as historical harvesting documentation combined with sales invoices, maps and external data provided by independent organizations, scientists and experts.
Presence of IFL can be assessed based on Section 3.2 in FSC-GUI-30-010, which states:
“Areas with evidence of certain types of human influence are considered disturbed and consequently not eligible for inclusion in an IFL, including:
• Timber production areas, agricultural lands and human settlements with a buffer zone of 1 km;
• Primary and secondary forest roads and skid trails, with a buffer zone of 1 km on either side;
• Areas, where industrial activities occurred during the last 30-70 years, such as logging, mining, oil and gas exploration and extraction, peat extraction, etc.
Areas with evidence of low-intensity and old disturbances are treated as subject to "background" influence and are eligible for inclusion in an IFL. Sources of background influence include local shifting cultivation activities, diffuse grazing by domestic animals, low-intensity selective logging for non-commercial purposes, and hunting.’’
NOTE: The definition for IFL given in http://www.intactforests.org/concept.html differs from the FSC IFL guide. The difference originates from the terms “ low-intensity selective logging’’ and “unpaved trails’’ which needed further clarification to be understood correctly.
These two terms were discussed in a Workshop in Brazil in Nov 2017 and thereafter between FSC High Conservation Value Technical Working Group, World Resource Institute and Global Forest Watch, which resulted the wording above.
NOTE: “Timber production areas” refer to areas impacted by forestry operations, rather than areas zoned or intended for timber production - which may still remain an IFL. “Human settlements” of low intensity traditional habitation by Indigenous Peoples that maintains forest intactness are eligible for inclusion in an IFL.</t>
  </si>
  <si>
    <r>
      <t xml:space="preserve">1.4 If the forest managers have used a more recent IFL inventory using the same methodology (see guidance in 1.3 above) there is an up to date map available which is </t>
    </r>
    <r>
      <rPr>
        <b/>
        <u/>
        <sz val="11"/>
        <rFont val="Cambria"/>
        <family val="1"/>
        <scheme val="major"/>
      </rPr>
      <t>validated</t>
    </r>
    <r>
      <rPr>
        <b/>
        <sz val="11"/>
        <rFont val="Cambria"/>
        <family val="1"/>
        <scheme val="major"/>
      </rPr>
      <t xml:space="preserve"> and has been included in this report. </t>
    </r>
  </si>
  <si>
    <t>Auditor to include the validated IFL maps in this report, together with the map showing the overlap with GFW defined IFL (www.globalforestwatch.org) and the Management Unit. Auditor to paste validated maps into this worksheet (if possible) or list clearly in A5 Additional info and submit with the report.
NB. The certificate holder can start using the updated IFL maps once Soil Association has
validated them and recorded their validation. Compliance with this indicator in the approved final report = Validation of the IFL map. 
If forest managers use the GFW maps without any variance this requirement is n/a.</t>
  </si>
  <si>
    <t xml:space="preserve">1.5 If the forest managers have used a more recent IFL inventory using the same methodology (see guidance in 1.3 and 1.4) there is an up to date map available. The map has been validated by Soil Association and is included in the forest management plan using geoprocessing tools, or manually. 
</t>
  </si>
  <si>
    <t xml:space="preserve">Raise an observation if the map has been prepared according to 1.3 and 1.4 but the report has not yet been approved and maps therefore not included in the management plan.  </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</si>
  <si>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</si>
  <si>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</si>
  <si>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</si>
  <si>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</si>
  <si>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</si>
  <si>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</si>
  <si>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</si>
  <si>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</si>
  <si>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</si>
  <si>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</si>
  <si>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</si>
  <si>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</si>
  <si>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</si>
  <si>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</si>
  <si>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</si>
  <si>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</si>
  <si>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</si>
  <si>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</si>
  <si>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</si>
  <si>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</si>
  <si>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</si>
  <si>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</si>
  <si>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</si>
  <si>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</si>
  <si>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</si>
  <si>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</si>
  <si>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</si>
  <si>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</si>
  <si>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</si>
  <si>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</si>
  <si>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</si>
  <si>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</si>
  <si>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</si>
  <si>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</si>
  <si>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</si>
  <si>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</si>
  <si>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</si>
  <si>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</si>
  <si>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</si>
  <si>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</si>
  <si>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</si>
  <si>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</si>
  <si>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</si>
  <si>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</si>
  <si>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</si>
  <si>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</si>
  <si>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</si>
  <si>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</si>
  <si>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</si>
  <si>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</si>
  <si>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</si>
  <si>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</si>
  <si>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</si>
  <si>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</si>
  <si>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</si>
  <si>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</si>
  <si>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</si>
  <si>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</si>
  <si>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</si>
  <si>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</si>
  <si>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</si>
  <si>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</si>
  <si>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</si>
  <si>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</si>
  <si>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Fraxinus excelsior</t>
  </si>
  <si>
    <t>Wild cherry</t>
  </si>
  <si>
    <t>Prunus avium</t>
  </si>
  <si>
    <t>Blackthorn</t>
  </si>
  <si>
    <t>Prunus spinosa</t>
  </si>
  <si>
    <t>Quercus robur</t>
  </si>
  <si>
    <t>Sessile oak (and hybrids)</t>
  </si>
  <si>
    <t>Quercus petraea</t>
  </si>
  <si>
    <t>Willow</t>
  </si>
  <si>
    <t>Salix spp.</t>
  </si>
  <si>
    <t>Elm spp.</t>
  </si>
  <si>
    <t>Ulmus spp.</t>
  </si>
  <si>
    <t xml:space="preserve">Annex 4.   </t>
  </si>
  <si>
    <t>Convention on International Trade in Endangered Species (CITES)</t>
  </si>
  <si>
    <t>•Appendix I - export and import permit required</t>
  </si>
  <si>
    <t xml:space="preserve">•Appendix II - export permit only (unless import permit required by national law) </t>
  </si>
  <si>
    <t xml:space="preserve">•Appendix III - export permit required where exporting from a country who included species as appendix 3 </t>
  </si>
  <si>
    <t>Updated listing of CITES tree species may be found at:</t>
  </si>
  <si>
    <t>http://www.unep-wcmc.org/species/dbases/CITES-listedtrees.html</t>
  </si>
  <si>
    <t>Individual species can be checked on the CITES web database:</t>
  </si>
  <si>
    <t>http://www.cites.org/eng/resources/species.html</t>
  </si>
  <si>
    <t>The following list has been prepared by SA Cert to guide auditors and certificate holders in case web access is limited. It was updated March 2017. Web links above should take presedence over use of the list below.</t>
  </si>
  <si>
    <t xml:space="preserve">NB, Tree ferns (CYATHEACEAE) and Palms (PALMAE) have not been included in this list.
</t>
  </si>
  <si>
    <t>Scientific name</t>
  </si>
  <si>
    <t>Common/Trade name</t>
  </si>
  <si>
    <t>Notes / Distribution</t>
  </si>
  <si>
    <r>
      <t>Appendix I</t>
    </r>
    <r>
      <rPr>
        <sz val="10"/>
        <rFont val="Cambria"/>
        <family val="1"/>
      </rPr>
      <t>:</t>
    </r>
  </si>
  <si>
    <t>Abies guatamalensis</t>
  </si>
  <si>
    <t>Guatemalan fir, Pinabete (Spanish)</t>
  </si>
  <si>
    <t>Central America</t>
  </si>
  <si>
    <t>Araucaria araucana</t>
  </si>
  <si>
    <t>Monkey-puzzle tree</t>
  </si>
  <si>
    <t>Chile and Argentina</t>
  </si>
  <si>
    <t>Balmea stormiae</t>
  </si>
  <si>
    <t>Ayugue</t>
  </si>
  <si>
    <t>El Salvador , Guatemala , Honduras , Mexico</t>
  </si>
  <si>
    <t>Dalbergia nigra</t>
  </si>
  <si>
    <t>Bahia Rosewood, Brazilian rosewood, Jacaranda, Pianowood, Rio Rosewood, Rosewood</t>
  </si>
  <si>
    <t>Brazil</t>
  </si>
  <si>
    <t>Fitzroya cuppressoides</t>
  </si>
  <si>
    <t>Alerce, Patagonian cypress</t>
  </si>
  <si>
    <t>Costa Rica, Panama, Columbia</t>
  </si>
  <si>
    <t>Pilgerodendron uviferum</t>
  </si>
  <si>
    <t>Ciprès (French)</t>
  </si>
  <si>
    <t>Argentina, Chile</t>
  </si>
  <si>
    <t>Podocarpus parlatorei</t>
  </si>
  <si>
    <t>Parlatore's Podocarp</t>
  </si>
  <si>
    <t>Argentina, Bolivia, Peru</t>
  </si>
  <si>
    <r>
      <t>Appendix II</t>
    </r>
    <r>
      <rPr>
        <sz val="10"/>
        <rFont val="Cambria"/>
        <family val="1"/>
      </rPr>
      <t>:</t>
    </r>
  </si>
  <si>
    <t xml:space="preserve">Aquilaria spp. </t>
  </si>
  <si>
    <t>Agarwood</t>
  </si>
  <si>
    <t>Asia (all species)</t>
  </si>
  <si>
    <t>Caesalpinia echinata</t>
  </si>
  <si>
    <t>Pernabuco, pau Brazil, Brasileto (Portuguese)</t>
  </si>
  <si>
    <t xml:space="preserve">Logs, sawn wood, veneer sheets, including unfinished wood articles used for the fabrication of bows for stringed musical instruments. </t>
  </si>
  <si>
    <t>Caryocar costaricense</t>
  </si>
  <si>
    <t xml:space="preserve">Ajillo, Costus
</t>
  </si>
  <si>
    <t>Colombia, Costa Rica, Panama</t>
  </si>
  <si>
    <t>Dalbergia spp*</t>
  </si>
  <si>
    <t>Rosewood, Tulipwood, Kingwood, African Blackwood, Cocobolo, Cocobolo Prieto, Palisandro de Honduras, Rosul, Palisandre</t>
  </si>
  <si>
    <t>*Except Dalbergia nigra which is Appendix 1</t>
  </si>
  <si>
    <t xml:space="preserve">Gonystylus spp. </t>
  </si>
  <si>
    <t>Ramin</t>
  </si>
  <si>
    <t xml:space="preserve">Guaiacum spp. </t>
  </si>
  <si>
    <t>Lignum-vitae/Tree of life, Holywood</t>
  </si>
  <si>
    <t>Central America, Caribbean (all species)</t>
  </si>
  <si>
    <t>Guibourtia demeusei</t>
  </si>
  <si>
    <t>Bubinga</t>
  </si>
  <si>
    <t>Cameroon, Central African Republic, Congo, Democratic Republic of the Congo, Equatorial Guinea, Gabon</t>
  </si>
  <si>
    <t>Guibourtia pellegriniana</t>
  </si>
  <si>
    <t>Angola, Congo, Gabon, Nigeria</t>
  </si>
  <si>
    <t>Guibourtia tessmannii</t>
  </si>
  <si>
    <t>Cameroon, Equatorial Guinea, Gabon</t>
  </si>
  <si>
    <t xml:space="preserve">Gyrinops spp. </t>
  </si>
  <si>
    <t>Gaharu</t>
  </si>
  <si>
    <t>Oreomunnea pterocarpa</t>
  </si>
  <si>
    <t>Gavilaan</t>
  </si>
  <si>
    <t>Costa Rica, Mexico, Panama</t>
  </si>
  <si>
    <t>Pericopsis elata</t>
  </si>
  <si>
    <t>Afrormosia, African teak</t>
  </si>
  <si>
    <t>Central and West Africa</t>
  </si>
  <si>
    <t>logs, sawn wood and veneers controlled only</t>
  </si>
  <si>
    <t>Platymiscium pleiostachyum</t>
  </si>
  <si>
    <t>Quira macawood, Cristóbal (Spanish)</t>
  </si>
  <si>
    <t xml:space="preserve">Podophyllum hexandrum
</t>
  </si>
  <si>
    <t xml:space="preserve">Himilayan may-apple
</t>
  </si>
  <si>
    <t xml:space="preserve">Bhutan </t>
  </si>
  <si>
    <t>Prunus africana</t>
  </si>
  <si>
    <t>African cherry</t>
  </si>
  <si>
    <t>Africa &amp; Madagascar</t>
  </si>
  <si>
    <t>Pterocarpus erinaceus</t>
  </si>
  <si>
    <t>Kosso/African rosewood</t>
  </si>
  <si>
    <t>Benin, Burkina Faso, Cameroon, Central African Republic, Chad, CÃ´te d'Ivoire, Gambia, Ghana, Guinea, Guinea Bissau, Liberia, Mali, Niger, Nigeria, Senegal, Sierra Leone, Togo</t>
  </si>
  <si>
    <t>Pterocarpus santalinus</t>
  </si>
  <si>
    <t>Red Sandalwood</t>
  </si>
  <si>
    <t>India, Sri Lanka</t>
  </si>
  <si>
    <t>logs, wood-chips and unprocessed broken material controlled only</t>
  </si>
  <si>
    <t>Swietana humilis</t>
  </si>
  <si>
    <t>Honduras Mahogany, Mexican mahogany</t>
  </si>
  <si>
    <t>Swietana macrophylla</t>
  </si>
  <si>
    <t>Big-leaf Mahogany</t>
  </si>
  <si>
    <t>Central-South America</t>
  </si>
  <si>
    <t>Swietana mahagoni</t>
  </si>
  <si>
    <t>Caribbean mahogany, American mahogany</t>
  </si>
  <si>
    <t xml:space="preserve">USA, West Indies, Central America </t>
  </si>
  <si>
    <t>logs sawn wood and veneer sheets controlled only</t>
  </si>
  <si>
    <t>Taxus: chinensis</t>
  </si>
  <si>
    <t>Yew: Chinese</t>
  </si>
  <si>
    <t xml:space="preserve">           cuspidata</t>
  </si>
  <si>
    <t>Japanese</t>
  </si>
  <si>
    <t xml:space="preserve">           fauana</t>
  </si>
  <si>
    <t>Tibetan</t>
  </si>
  <si>
    <t xml:space="preserve">           sumatrana</t>
  </si>
  <si>
    <t>Sumatran</t>
  </si>
  <si>
    <t xml:space="preserve">           wallichiana</t>
  </si>
  <si>
    <t>Himalayan</t>
  </si>
  <si>
    <t>Appendix III:</t>
  </si>
  <si>
    <t>Bulnesia sarmientoi</t>
  </si>
  <si>
    <t xml:space="preserve">Argentina - Logs, sawn wood, veneer sheets, plywood, powder and extracts. </t>
  </si>
  <si>
    <t>Cedrela odorata</t>
  </si>
  <si>
    <t>Cigarbox Cedar, Spanish Cedar</t>
  </si>
  <si>
    <t>South&amp;Central America (logs, sawn wood and veneer sheets only)</t>
  </si>
  <si>
    <t>Dipteryx panamensis</t>
  </si>
  <si>
    <t>Almendro</t>
  </si>
  <si>
    <t>Costa Rica, Panama, Colombia</t>
  </si>
  <si>
    <t>Magnolia liliifera var. obovata</t>
  </si>
  <si>
    <t>Safan, Champak, Magnolia</t>
  </si>
  <si>
    <t>Bhutan, China, India, Nepal</t>
  </si>
  <si>
    <t>Podocarpus nerifolius</t>
  </si>
  <si>
    <t>Yellow wood</t>
  </si>
  <si>
    <t>Asia</t>
  </si>
  <si>
    <t>Tetracentron sinense</t>
  </si>
  <si>
    <t>Tetracentrons</t>
  </si>
  <si>
    <t>Bhutan, China, India, Nepal, Myanmar</t>
  </si>
  <si>
    <t>Fraxinus mandshurica</t>
  </si>
  <si>
    <t>Manchurian Ash</t>
  </si>
  <si>
    <t>Russia</t>
  </si>
  <si>
    <t>Quercus mongolica</t>
  </si>
  <si>
    <t>Mongolian Oak</t>
  </si>
  <si>
    <t>ANNEX 5</t>
  </si>
  <si>
    <t>ADDITIONAL INFORMATION HELD BY SA Cert:</t>
  </si>
  <si>
    <t>Copy Of Certificate And Associated Schedule</t>
  </si>
  <si>
    <t>Confidential Commercial Information</t>
  </si>
  <si>
    <t>Consultee list and copies of any responses sent to SA Cert</t>
  </si>
  <si>
    <t>Maps Showing the Forest Resource Base</t>
  </si>
  <si>
    <t>Copy of management plan</t>
  </si>
  <si>
    <t>other (specify)</t>
  </si>
  <si>
    <t>Std Ref/
Audit</t>
  </si>
  <si>
    <t>Y/N</t>
  </si>
  <si>
    <t>ANNEX 6 FOREST MANAGEMENT GROUPS CHECKLIST (based on FSC-STD-30-005 V2-0)</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</si>
  <si>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</si>
  <si>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</si>
  <si>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</si>
  <si>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</si>
  <si>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</si>
  <si>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</si>
  <si>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 xml:space="preserve">The Group Entity shall be responsible for conformance with this standard. </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</si>
  <si>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</si>
  <si>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</si>
  <si>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</si>
  <si>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</si>
  <si>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</si>
  <si>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</si>
  <si>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</si>
  <si>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</si>
  <si>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</si>
  <si>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</si>
  <si>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</si>
  <si>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</si>
  <si>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</si>
  <si>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</si>
  <si>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</si>
  <si>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</si>
  <si>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</si>
  <si>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</si>
  <si>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</si>
  <si>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</si>
  <si>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</si>
  <si>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</si>
  <si>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</si>
  <si>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</si>
  <si>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</si>
  <si>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</si>
  <si>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</si>
  <si>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</si>
  <si>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</si>
  <si>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7.1.2 When a member wants to move from one group to another group managed by the same Group Entity, the Group Entity shall implement this evaluation to allow for the move. </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</si>
  <si>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</si>
  <si>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</si>
  <si>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8.1.2 The information shall be presented in a way that is understandable for members. </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</si>
  <si>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</si>
  <si>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</si>
  <si>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</si>
  <si>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Group records</t>
  </si>
  <si>
    <t xml:space="preserve">The Group Entity shall maintain up-to-date records covering all applicable requirements of this standard and the applicable Forest Stewardship Standard.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</si>
  <si>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</si>
  <si>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</si>
  <si>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The Group Entity shall retain group records for at least five (5) years.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</si>
  <si>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</si>
  <si>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</si>
  <si>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</si>
  <si>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select the requirements from the applicable Forest Stewardship Standard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</si>
  <si>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</si>
  <si>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The Group Entity shall specify what constitutes an active management unit for the group and justify the classification of activities as active or inactive management. </t>
  </si>
  <si>
    <t>11.4, 11.5, 17.1</t>
  </si>
  <si>
    <t xml:space="preserve">The minimum sample of management units to be visited annually for internal monitoring shall be calculated according to requirements 11.4, 11.5, 17.1 of the standard. 
Use the table below completing column C </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</si>
  <si>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</si>
  <si>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</si>
  <si>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</si>
  <si>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</si>
  <si>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</si>
  <si>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</si>
  <si>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</si>
  <si>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</si>
  <si>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 xml:space="preserve">Inactive management units may be monitored remotely if the necessary information is available (e.g. remote sensing, digital imagery, phone interviews, documents proving payments/sales/provision of material and training). </t>
  </si>
  <si>
    <t xml:space="preserve">The Group Entity may lower the minimum sample defined in Clause 11.4 based on the regular analysis of the results of the monitoring as per Clause 11.1 c).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</si>
  <si>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</si>
  <si>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</si>
  <si>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11.10</t>
  </si>
  <si>
    <t xml:space="preserve">The Group Entity shall issue corrective action requests to address non-conformities identified during the internal monitoring and follow up their implementation. </t>
  </si>
  <si>
    <t xml:space="preserve">NOTE: Non-conformities identified at the level of a group member may result in non-conformities at the Group Entity level when the non-conformities are determined to be the result of the Group Entity’s performance. </t>
  </si>
  <si>
    <t>Chain of custody</t>
  </si>
  <si>
    <t xml:space="preserve">The Group Entity shall implement a tracking and tracing system for FSC-certified products, to ensure that they are not mixed with non-certified material. </t>
  </si>
  <si>
    <t xml:space="preserve">The Group Entity shall ensure that all invoices for sales of FSC-certified material include the required information (as per the applicable Forest Stewardship Standard). </t>
  </si>
  <si>
    <t>The Group Entity shall ensure that all uses of the FSC trademarks are approved by their certification body in advance.</t>
  </si>
  <si>
    <t xml:space="preserve">The Group Entity shall not issue any kind of certificates to their members that could be confused with FSC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</si>
  <si>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</si>
  <si>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PART III Optional Inclusion of Forestry Contractors in Groups</t>
  </si>
  <si>
    <t>Part III</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</si>
  <si>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</si>
  <si>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</si>
  <si>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</si>
  <si>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</si>
  <si>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</si>
  <si>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</si>
  <si>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</si>
  <si>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</si>
  <si>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</si>
  <si>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</si>
  <si>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</si>
  <si>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</si>
  <si>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</si>
  <si>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</si>
  <si>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</si>
  <si>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</si>
  <si>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</si>
  <si>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</si>
  <si>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</si>
  <si>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</si>
  <si>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</si>
  <si>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</si>
  <si>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</si>
  <si>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</si>
  <si>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</si>
  <si>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</si>
  <si>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</si>
  <si>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</si>
  <si>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</si>
  <si>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</si>
  <si>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</si>
  <si>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</si>
  <si>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</si>
  <si>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</si>
  <si>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</si>
  <si>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</si>
  <si>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</si>
  <si>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</si>
  <si>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</si>
  <si>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</si>
  <si>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</si>
  <si>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</si>
  <si>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</si>
  <si>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</si>
  <si>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</si>
  <si>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</si>
  <si>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</si>
  <si>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</si>
  <si>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</si>
  <si>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</si>
  <si>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</si>
  <si>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</si>
  <si>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</si>
  <si>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</si>
  <si>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</si>
  <si>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</si>
  <si>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</si>
  <si>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</si>
  <si>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</si>
  <si>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</si>
  <si>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</si>
  <si>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Private</t>
  </si>
  <si>
    <t>State</t>
  </si>
  <si>
    <t>B</t>
  </si>
  <si>
    <t>The Group Manager</t>
  </si>
  <si>
    <t>Round logs</t>
  </si>
  <si>
    <t>No</t>
  </si>
  <si>
    <t>Community</t>
  </si>
  <si>
    <t>…</t>
  </si>
  <si>
    <t xml:space="preserve">Sampling methodology </t>
  </si>
  <si>
    <t>Draft 3</t>
  </si>
  <si>
    <t>EB</t>
  </si>
  <si>
    <t xml:space="preserve">Approved </t>
  </si>
  <si>
    <t>MR 8/19</t>
  </si>
  <si>
    <t xml:space="preserve">FSC Ref: </t>
  </si>
  <si>
    <t>FSC-STD-20-007 v.3.0</t>
  </si>
  <si>
    <t>Below are the minimum FSC sampling requirements to be used.  SA Cert may decide to increase sampling, on the basis of eg. Risk, Stakeholder Complaints, or previous non-conformities.</t>
  </si>
  <si>
    <t>IMPORTANT:</t>
  </si>
  <si>
    <t>Fill in yellow squares - rest will automatically calculate</t>
  </si>
  <si>
    <t>In Groups, sets of FMUs which are new at Surveillance should be sampled at MA rate (hence separate set below).</t>
  </si>
  <si>
    <t>Sets of FMUs - determined on basis of forest type (natural/semi-natural OR plantation OR as defined in NFSS) , size class, and national/regional standard to be used</t>
  </si>
  <si>
    <t>If two different national/regional standards are used additional sets should be added and permission sought from FSC</t>
  </si>
  <si>
    <t>If over 5000 group members contact SA Cert for calculation of mega-groups.</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</si>
  <si>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</si>
  <si>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</si>
  <si>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If the formation of additional set of like FMUs will lead to a concentration of resources on one FMU and thus not leading to representative sampling - group FMU to another higher size class (provided the total sample is not reduced).</t>
  </si>
  <si>
    <t>Summary Table MA-S4</t>
  </si>
  <si>
    <t>Multi-site</t>
  </si>
  <si>
    <t>No FMUs</t>
  </si>
  <si>
    <t>Total FMUs to sample</t>
  </si>
  <si>
    <t>Summary Table RA-S4</t>
  </si>
  <si>
    <t>RA</t>
  </si>
  <si>
    <t>MULTI-SITE</t>
  </si>
  <si>
    <t>At MA, assess all P&amp;C but across sites sampled overall</t>
  </si>
  <si>
    <t>Sample</t>
  </si>
  <si>
    <t>nb but new FMUs to be sampled at rate of MA; but do not have to be assessed against all P&amp;C</t>
  </si>
  <si>
    <t>SET</t>
  </si>
  <si>
    <t>Type/Size class:</t>
  </si>
  <si>
    <t>No. of FMUs</t>
  </si>
  <si>
    <t>Surv</t>
  </si>
  <si>
    <t>A</t>
  </si>
  <si>
    <t>Forest Type 1. Size class &gt;10000ha</t>
  </si>
  <si>
    <t>Forest Type 2. Size class &gt;10000ha</t>
  </si>
  <si>
    <t>C-Sites added at Surv</t>
  </si>
  <si>
    <t>Forest Type x. Size class &gt;10000ha</t>
  </si>
  <si>
    <t>D</t>
  </si>
  <si>
    <t>Forest Type 1. Size class &gt;1000-10000ha</t>
  </si>
  <si>
    <t>E</t>
  </si>
  <si>
    <t>Forest Type 2. Size class &gt;1000-10000ha</t>
  </si>
  <si>
    <t>F-Sites added at Surv</t>
  </si>
  <si>
    <t>Forest Type x. Size class &gt;1000-10000ha</t>
  </si>
  <si>
    <t xml:space="preserve">     aim to evaluate FMUs within each set to achieve the required calculated sample number.</t>
  </si>
  <si>
    <t>G</t>
  </si>
  <si>
    <t>Forest Type 1. Size class 100-1000ha</t>
  </si>
  <si>
    <t>H</t>
  </si>
  <si>
    <t>Forest Type 2. Size class 100-1000ha</t>
  </si>
  <si>
    <t>I -Sites added at Surv</t>
  </si>
  <si>
    <t>Forest Type x. Size class 100-1000ha</t>
  </si>
  <si>
    <t>Forest Type 1. Size class &lt;100ha</t>
  </si>
  <si>
    <t>Forest Type 2. Size class &lt;100ha</t>
  </si>
  <si>
    <t>L-Sites added at Surv</t>
  </si>
  <si>
    <t>Forest Type x. Size class &lt;100ha/Small</t>
  </si>
  <si>
    <t>TOTAL FMUs TO SAMPLE:</t>
  </si>
  <si>
    <t>GROUP</t>
  </si>
  <si>
    <t>Use SA Cert Group Standard</t>
  </si>
  <si>
    <t>At MA, assess all P&amp;C at each site sampled</t>
  </si>
  <si>
    <t xml:space="preserve">Visit all sets at MA. </t>
  </si>
  <si>
    <t>At Surveillance see col G</t>
  </si>
  <si>
    <t>Arrange for all sites &gt;1000ha to be visited at least once over 5 year period. If new members &gt;1000ha at S4, will need to visit all of them.</t>
  </si>
  <si>
    <t>Type/Size Class:</t>
  </si>
  <si>
    <t>no. FMUs</t>
  </si>
  <si>
    <t>Always visit this set</t>
  </si>
  <si>
    <r>
      <t>)</t>
    </r>
    <r>
      <rPr>
        <sz val="10"/>
        <rFont val="Cambria"/>
        <family val="1"/>
      </rPr>
      <t xml:space="preserve">- Visit </t>
    </r>
    <r>
      <rPr>
        <b/>
        <sz val="10"/>
        <rFont val="Cambria"/>
        <family val="1"/>
      </rPr>
      <t>one</t>
    </r>
    <r>
      <rPr>
        <sz val="10"/>
        <rFont val="Cambria"/>
        <family val="1"/>
      </rPr>
      <t xml:space="preserve"> of these at S and RA</t>
    </r>
  </si>
  <si>
    <t xml:space="preserve">G </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</si>
  <si>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</si>
  <si>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J</t>
  </si>
  <si>
    <t>Forest Type 1. Size class &lt;100ha/Small</t>
  </si>
  <si>
    <r>
      <t>)</t>
    </r>
    <r>
      <rPr>
        <sz val="11"/>
        <rFont val="Cambria"/>
        <family val="1"/>
      </rPr>
      <t xml:space="preserve">- Visit </t>
    </r>
    <r>
      <rPr>
        <b/>
        <sz val="10"/>
        <rFont val="Cambria"/>
        <family val="1"/>
      </rPr>
      <t>one</t>
    </r>
    <r>
      <rPr>
        <sz val="11"/>
        <rFont val="Cambria"/>
        <family val="1"/>
      </rPr>
      <t xml:space="preserve"> of these at S and RA</t>
    </r>
  </si>
  <si>
    <t>Note SLIMFs do not always require site visits at Surveillance IF: &lt;100 members and no outstanding CARS requiring field verification; no complaints, no significant forest activities</t>
  </si>
  <si>
    <t>K</t>
  </si>
  <si>
    <t>Forest Type 2. Size class &lt;100ha/Small</t>
  </si>
  <si>
    <t>RESOURCE MANAGER UNIT (RMU) sampling - SMALL OPERATIONS ONLY</t>
  </si>
  <si>
    <t>TO BE USED UNDER EXCEPTIONAL CIRCUMSTANCES ONLY with authorisation from SA Cert</t>
  </si>
  <si>
    <t>NB. Need to ensure a sufficient variety and number of sites within the RMU are visited.</t>
  </si>
  <si>
    <t>Visit all sets at MA</t>
  </si>
  <si>
    <t>At Surveillance see column G</t>
  </si>
  <si>
    <t>example:</t>
  </si>
  <si>
    <t>Type/Size Class</t>
  </si>
  <si>
    <t>Size class 100-1000 ha</t>
  </si>
  <si>
    <t>C</t>
  </si>
  <si>
    <t>Size class &lt;100ha/small SLIMF*</t>
  </si>
  <si>
    <t>Size class &lt;100ha/ small SLIMF*</t>
  </si>
  <si>
    <t>ANNEX 9: NTFP Checklist (insert appropriate adapted standard for specific NTFP and region)</t>
  </si>
  <si>
    <t xml:space="preserve">ANNEX 10 GLOSSARY </t>
  </si>
  <si>
    <t>Abbreviations</t>
  </si>
  <si>
    <t>ASNW</t>
  </si>
  <si>
    <t>Ancient Semi-Natural Woodland</t>
  </si>
  <si>
    <t>AWS</t>
  </si>
  <si>
    <t>Ancient Woodland Site</t>
  </si>
  <si>
    <t>BL</t>
  </si>
  <si>
    <t>Broadleaves</t>
  </si>
  <si>
    <t>Cmpt</t>
  </si>
  <si>
    <t>Compartment</t>
  </si>
  <si>
    <t>COC</t>
  </si>
  <si>
    <t>Chain of Custody</t>
  </si>
  <si>
    <t>EIA</t>
  </si>
  <si>
    <t>Environmental impact assessment</t>
  </si>
  <si>
    <t>FC</t>
  </si>
  <si>
    <t>UK Forestry Commission</t>
  </si>
  <si>
    <t>FM</t>
  </si>
  <si>
    <t>Forest Management</t>
  </si>
  <si>
    <t>FMU</t>
  </si>
  <si>
    <t>Forest Management Unit</t>
  </si>
  <si>
    <r>
      <t>FSC</t>
    </r>
    <r>
      <rPr>
        <vertAlign val="superscript"/>
        <sz val="11"/>
        <rFont val="Cambria"/>
        <family val="1"/>
      </rPr>
      <t>®</t>
    </r>
  </si>
  <si>
    <r>
      <t>Forest Stewardship Council</t>
    </r>
    <r>
      <rPr>
        <vertAlign val="superscript"/>
        <sz val="11"/>
        <rFont val="Cambria"/>
        <family val="1"/>
      </rPr>
      <t>®</t>
    </r>
  </si>
  <si>
    <t>H&amp;S</t>
  </si>
  <si>
    <t>Health and Safety</t>
  </si>
  <si>
    <t xml:space="preserve">HCV </t>
  </si>
  <si>
    <t>High Conservation Value</t>
  </si>
  <si>
    <t>HCVF</t>
  </si>
  <si>
    <t>High Conservation Value Forest</t>
  </si>
  <si>
    <t>ILO</t>
  </si>
  <si>
    <t>International Labour Organisation</t>
  </si>
  <si>
    <t>LTR</t>
  </si>
  <si>
    <t>Long Term Retention</t>
  </si>
  <si>
    <t>NR</t>
  </si>
  <si>
    <t>Natural Reserve</t>
  </si>
  <si>
    <t>NTFP</t>
  </si>
  <si>
    <t>Non Timber Forest Product</t>
  </si>
  <si>
    <t>PAWS</t>
  </si>
  <si>
    <t>Plantation on Ancient Woodland Site</t>
  </si>
  <si>
    <t>SNW</t>
  </si>
  <si>
    <t>Semi-natural woodland</t>
  </si>
  <si>
    <t>UKWAS</t>
  </si>
  <si>
    <t>UK Woodland Assurance Scheme/Standard</t>
  </si>
  <si>
    <t>Definitions</t>
  </si>
  <si>
    <t>Active management unit:</t>
  </si>
  <si>
    <t>A management unit where site-disturbing activities have taken place since the last evaluation implemented by certification bodies, or in the previous 12 months if there was no previous evaluation.</t>
  </si>
  <si>
    <t xml:space="preserve">Biological diversity:  </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</si>
  <si>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</si>
  <si>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values:  </t>
  </si>
  <si>
    <t xml:space="preserve">The intrinsic, ecological, genetic, social, economic, scientific, educational, cultural, recreational and aesthetic values of biological diversity and its components. (see Convention on Biological Diversity, 1992) </t>
  </si>
  <si>
    <t>Biological control agents:</t>
  </si>
  <si>
    <t xml:space="preserve">Living organisms used to eliminate or regulate the population of other living organisms. </t>
  </si>
  <si>
    <t xml:space="preserve">Chain of custody:  </t>
  </si>
  <si>
    <t xml:space="preserve">The channel through which products are distributed from their origin in the forest to their end-use. </t>
  </si>
  <si>
    <t xml:space="preserve"> </t>
  </si>
  <si>
    <t>Chemicals:</t>
  </si>
  <si>
    <t xml:space="preserve"> The range of fertilizers, insecticides, fungicides, and hormones which are used in forest management. </t>
  </si>
  <si>
    <t>Criterion (pl. Criteria):</t>
  </si>
  <si>
    <t xml:space="preserve"> A means of judging whether or not a Principle (of forest stewardship) has been fulfilled. </t>
  </si>
  <si>
    <t>Customary rights:</t>
  </si>
  <si>
    <t xml:space="preserve">Rights which result from a long series of habitual or customary actions, constantly repeated, which have, by such repetition and by uninterrupted acquiescence, acquired the force of a law within a geographical or sociological unit. </t>
  </si>
  <si>
    <t>Ecosystem:</t>
  </si>
  <si>
    <t xml:space="preserve">A community of all plants and animals and their physical environment, functioning together as an interdependent unit. </t>
  </si>
  <si>
    <t>Endangered species:</t>
  </si>
  <si>
    <t xml:space="preserve">Any species which is in danger of extinction throughout all or a significant portion of its range. </t>
  </si>
  <si>
    <t xml:space="preserve">Exotic species: </t>
  </si>
  <si>
    <t xml:space="preserve">An introduced species not native or endemic to the area in question. </t>
  </si>
  <si>
    <t xml:space="preserve">Forest integrity:  </t>
  </si>
  <si>
    <t xml:space="preserve">The composition, dynamics, functions and structural attributes of a natural forest. </t>
  </si>
  <si>
    <t>Forest management/manager:</t>
  </si>
  <si>
    <t xml:space="preserve">The people responsible for the operational management of the forest resource and of the enterprise, as well as the management system and structure, and the planning and field operations.  </t>
  </si>
  <si>
    <t xml:space="preserve">Forestry contractor: </t>
  </si>
  <si>
    <t>A person or group of persons legally registered (e.g. consultant, company) that takes responsibility for providing forest logging, silvicultural or other management activities on the ground on the basis of a contractual agreement with a Group Entity, Resource Manager(s) orgroup member(s). The forestry contractor may provide these services directly or through subcontractors (outsourcing).</t>
  </si>
  <si>
    <t>Genetically modified organisms:</t>
  </si>
  <si>
    <t xml:space="preserve">Biological organisms which have been induced by various means to consist of genetic structural changes. </t>
  </si>
  <si>
    <t>High Conservation Value Forests:</t>
  </si>
  <si>
    <t xml:space="preserve">High Conservation Value Forests are those that possess one or more of the following attributes: </t>
  </si>
  <si>
    <t>NB - "High Conservation Values" can include non-forest habitats.</t>
  </si>
  <si>
    <t>e) forest areas containing globally, regionally or nationally significant :</t>
  </si>
  <si>
    <t>HCV 1</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</si>
  <si>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</si>
  <si>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</si>
  <si>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HCV 2</t>
  </si>
  <si>
    <t>f) forest areas that are in or contain rare, threatened or endangered ecosystems</t>
  </si>
  <si>
    <t>HCV 3</t>
  </si>
  <si>
    <t>g) forest areas that provide basic services of nature in critical situations (e.g. watershed protection, erosion control)</t>
  </si>
  <si>
    <t>HCV 4</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</si>
  <si>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</si>
  <si>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Indigenous lands and territories:</t>
  </si>
  <si>
    <t xml:space="preserve">The total environment of the lands, air, water, sea, sea-ice, flora and fauna, and other resources which indigenous peoples have traditionally owned or otherwise occupied or used. (Draft Declaration of the Rights of Indigenous Peoples: Part VI) </t>
  </si>
  <si>
    <t>Indigenous peoples: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</si>
  <si>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</si>
  <si>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Landscape:</t>
  </si>
  <si>
    <t xml:space="preserve">A geographical mosaic composed of interacting ecosystems resulting from the influence of geological, topographical, soil, climatic, biotic and human interactions in a given area. </t>
  </si>
  <si>
    <t xml:space="preserve">Local laws: </t>
  </si>
  <si>
    <t xml:space="preserve">Includes all legal norms given by organisms of government whose jurisdiction is less than the national level, such as departmental, municipal and customary norms. </t>
  </si>
  <si>
    <t xml:space="preserve">Long term: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</si>
  <si>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</si>
  <si>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Native species: </t>
  </si>
  <si>
    <t xml:space="preserve">A species that occurs naturally in the region; endemic to the area. </t>
  </si>
  <si>
    <t>Natural cycles:</t>
  </si>
  <si>
    <t xml:space="preserve">Nutrient and mineral cycling as a result of interactions between soils, water, plants, and animals in forest environments that affect the ecological productivity of a given site.  </t>
  </si>
  <si>
    <t>Natural Forest:</t>
  </si>
  <si>
    <t>Forest areas where many of the principal characteristics and key elements of native ecosystems such as complexity, structure and diversity are present, as defined by FSC approved national and regional standards of forest management.</t>
  </si>
  <si>
    <t xml:space="preserve">Non-timber forest products: </t>
  </si>
  <si>
    <t xml:space="preserve">All forest products except timber, including other materials obtained from trees such as resins and leaves, as well as any other plant and animal products. </t>
  </si>
  <si>
    <t xml:space="preserve">Other forest types: </t>
  </si>
  <si>
    <t xml:space="preserve">Forest areas that do not fit the criteria for plantation or natural forests and which are defined more specifically by FSC-approved national and regional standards of forest stewardship. </t>
  </si>
  <si>
    <t xml:space="preserve">Plantation: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</si>
  <si>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</si>
  <si>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Principle:</t>
  </si>
  <si>
    <t xml:space="preserve">An essential rule or element; in FSC's case, of forest stewardship. </t>
  </si>
  <si>
    <t>Silviculture:</t>
  </si>
  <si>
    <t xml:space="preserve">The art of producing and tending a forest by manipulating its establishment, composition and growth to best fulfil the objectives of the owner.  This may, or may not, include timber production.  </t>
  </si>
  <si>
    <t>Site-disturbing activities:</t>
  </si>
  <si>
    <t>Forest management activities with a risk of adversely impacting any value of the forest, including economic, environmental and/or social values.</t>
  </si>
  <si>
    <t>Succession:</t>
  </si>
  <si>
    <t xml:space="preserve">Progressive changes in species composition and forest community structure caused by natural processes (nonhuman) over time. </t>
  </si>
  <si>
    <t>Tenure:</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</si>
  <si>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</si>
  <si>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 xml:space="preserve">Threatened species: </t>
  </si>
  <si>
    <t xml:space="preserve">Any species which is likely to become endangered within the foreseeable future throughout all or a significant portion of its range.  </t>
  </si>
  <si>
    <t xml:space="preserve">Use rights: </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</si>
  <si>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</si>
  <si>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 xml:space="preserve">SA Cert Certification Decision </t>
  </si>
  <si>
    <t>Description of client / certificate holder</t>
  </si>
  <si>
    <t>Name:</t>
  </si>
  <si>
    <t>Code:</t>
  </si>
  <si>
    <t>Address:</t>
  </si>
  <si>
    <t xml:space="preserve">Number of FMU's: </t>
  </si>
  <si>
    <t>Number of ha:</t>
  </si>
  <si>
    <t>Presence of HCVs:</t>
  </si>
  <si>
    <t>Presence of indigenous people:</t>
  </si>
  <si>
    <t>Ecosystem services:</t>
  </si>
  <si>
    <t>Summary of audit</t>
  </si>
  <si>
    <t>Type</t>
  </si>
  <si>
    <t>FSC MA (+PEFC UK only) - # peer reviews:</t>
  </si>
  <si>
    <t>Names of auditors:</t>
  </si>
  <si>
    <t>Report Reviewer</t>
  </si>
  <si>
    <t>Report summary</t>
  </si>
  <si>
    <r>
      <rPr>
        <sz val="11"/>
        <color indexed="8"/>
        <rFont val="Cambria"/>
        <family val="1"/>
      </rPr>
      <t>Number of pre-conditions</t>
    </r>
  </si>
  <si>
    <t>Number of MAJOR conditions</t>
  </si>
  <si>
    <t>Number of minor conditions</t>
  </si>
  <si>
    <t>Number of observations</t>
  </si>
  <si>
    <t>Describe any potentially contentious issues.</t>
  </si>
  <si>
    <t>Location of report</t>
  </si>
  <si>
    <t>Filed under: Forestry/Certification records</t>
  </si>
  <si>
    <t>Recommendation
I have reviewed the report of this assessment (including stakeholder consultation and peer review summary as appropriate) and</t>
  </si>
  <si>
    <t>I recommend the certificate be *not issued/withdrawn/suspended/terminated because (* state below as appropriate and include reason).</t>
  </si>
  <si>
    <t xml:space="preserve">Verified Ecosystem Services </t>
  </si>
  <si>
    <t>Report Review Recommendation Date:</t>
  </si>
  <si>
    <t>Approved</t>
  </si>
  <si>
    <t>Name of Report Approver:</t>
  </si>
  <si>
    <t>Not Approved</t>
  </si>
  <si>
    <t>Certification decision:</t>
  </si>
  <si>
    <t>Report Approval Date:</t>
  </si>
  <si>
    <t>State Choice and Reason:</t>
  </si>
  <si>
    <t>Email forestry@soilassociation.org ● www.soilassociation.org/forestry</t>
  </si>
  <si>
    <t>I recommend the certification decision is referred to the SA Certification Committee for approval.</t>
  </si>
  <si>
    <t>I recommend certification approval by Soil Association Certification subject to compliance with the Conditions as listed above.</t>
  </si>
  <si>
    <r>
      <t>Product Schedule</t>
    </r>
    <r>
      <rPr>
        <b/>
        <sz val="22"/>
        <rFont val="Cambria"/>
        <family val="1"/>
      </rPr>
      <t xml:space="preserve">
</t>
    </r>
  </si>
  <si>
    <r>
      <t>This schedule details the products which are included in the scope of the company's certification. It shall accompany the FSC</t>
    </r>
    <r>
      <rPr>
        <vertAlign val="superscript"/>
        <sz val="10"/>
        <rFont val="Cambria"/>
        <family val="1"/>
      </rPr>
      <t>®</t>
    </r>
    <r>
      <rPr>
        <sz val="10"/>
        <rFont val="Cambria"/>
        <family val="1"/>
      </rPr>
      <t xml:space="preserve">  certificate. If the product scope changes a new schedule will be issued. </t>
    </r>
  </si>
  <si>
    <r>
      <t xml:space="preserve">Certificate scope including products and certified sites may also be checked on the FSC web database </t>
    </r>
    <r>
      <rPr>
        <u/>
        <sz val="10"/>
        <rFont val="Cambria"/>
        <family val="1"/>
      </rPr>
      <t>www.info.fsc.org</t>
    </r>
  </si>
  <si>
    <r>
      <t xml:space="preserve">Description of </t>
    </r>
    <r>
      <rPr>
        <b/>
        <sz val="11"/>
        <rFont val="Cambria"/>
        <family val="1"/>
      </rPr>
      <t>Certificate holder</t>
    </r>
  </si>
  <si>
    <t>Certificate Code:</t>
  </si>
  <si>
    <t>Date of issue:</t>
  </si>
  <si>
    <t>Date of expiry:</t>
  </si>
  <si>
    <t>Product Groups available from this certificate holder include:</t>
  </si>
  <si>
    <t>NB. The covered products and processes/ activities are performed by the network of participating management units, and not necessarily by each of them.</t>
  </si>
  <si>
    <t>delete this row if single site</t>
  </si>
  <si>
    <t>FSC Status</t>
  </si>
  <si>
    <t>Product type</t>
  </si>
  <si>
    <t>Product code</t>
  </si>
  <si>
    <r>
      <t xml:space="preserve">Species
</t>
    </r>
    <r>
      <rPr>
        <sz val="11"/>
        <rFont val="Cambria"/>
        <family val="1"/>
      </rPr>
      <t>Separate with semicolon.
* indicates species not included on FSC database</t>
    </r>
  </si>
  <si>
    <t>Date of issue/re-issue:</t>
  </si>
  <si>
    <t>Soil Association Certification • United Kingdom</t>
  </si>
  <si>
    <t>Telephone (+44) (0) 117 914 2435 • Fax (+44) (0) 117 314 5001</t>
  </si>
  <si>
    <t>Email forestry@soilassociation.org ● www.sacert.org/forestry</t>
  </si>
  <si>
    <r>
      <t xml:space="preserve"> Schedule of verified Ecosystem Services impacts</t>
    </r>
    <r>
      <rPr>
        <b/>
        <sz val="22"/>
        <rFont val="Cambria"/>
        <family val="1"/>
      </rPr>
      <t xml:space="preserve">
</t>
    </r>
  </si>
  <si>
    <r>
      <t>This schedule details the verified Ecosystem Services Impacts which are included in the scope of the company's certification. It shall accompany the FSC</t>
    </r>
    <r>
      <rPr>
        <vertAlign val="superscript"/>
        <sz val="10"/>
        <rFont val="Cambria"/>
        <family val="1"/>
      </rPr>
      <t>®</t>
    </r>
    <r>
      <rPr>
        <sz val="10"/>
        <rFont val="Cambria"/>
        <family val="1"/>
      </rPr>
      <t xml:space="preserve">  certificate. This schedule of verified Ecosystem Services impacts is no longer valid if the FSC certificate is suspended/withdrawn/terminated/expired. If the Ecosystem Services scope changes a new schedule will be issued. </t>
    </r>
  </si>
  <si>
    <r>
      <t xml:space="preserve">Certificate scope including Ecosystem Services and certified sites may also be checked on the FSC web database </t>
    </r>
    <r>
      <rPr>
        <u/>
        <sz val="10"/>
        <rFont val="Cambria"/>
        <family val="1"/>
      </rPr>
      <t>www.info.fsc.org</t>
    </r>
  </si>
  <si>
    <t>Ecosystem Services verified impacts available from this certificate holder include:</t>
  </si>
  <si>
    <t xml:space="preserve">NB. The impacts are verified at the network of participating management units, and not necessarily by each of them. Further details are found on the FSC database  (www.info.fsc.org): </t>
  </si>
  <si>
    <t>Ecosystem Service</t>
  </si>
  <si>
    <t xml:space="preserve">Verified Impact  </t>
  </si>
  <si>
    <t>Biodiversity Conservation</t>
  </si>
  <si>
    <t>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</si>
  <si>
    <t>DO NOT ISSUE UNTIL ALL MAJOR CARS FOR ES ARE CLOSED (A17 ES FINDINGS)</t>
  </si>
  <si>
    <t>Carbon sequestration and storage</t>
  </si>
  <si>
    <t xml:space="preserve">ES 2.1: Conservation of forest carbon stocks
ES 2.2: Restoration of forest carbon stocks
</t>
  </si>
  <si>
    <t>Watershed Services</t>
  </si>
  <si>
    <t>ES 3.1: Maintenance of  water quality
ES 3.2: Enhancement of water quality
ES 3.3: Maintenance of the capacity of watersheds to purify and regulate water flow
ES 3.4: Restoration of the capacity of watersheds to purify and regulate water flow</t>
  </si>
  <si>
    <t>Soil Conservation</t>
  </si>
  <si>
    <t>ES 4.1: Maintenance of soil condition
ES 4.2: Restoration/enhancement of soil condition
ES 4.3: Reduction of soil erosion through reforestation/restoration</t>
  </si>
  <si>
    <t>Recreation Services</t>
  </si>
  <si>
    <t>ES 5.1 Maintenance/conservation of areas of importance for recreation and/or tourism
ES 5.2: Restoration or enhancement of areas of importance for recreation and/or tourism
ES 5.3: Maintenance/conservation of populations of species of interest for nature-based tourism</t>
  </si>
  <si>
    <t xml:space="preserve">ANNEX 13.  ILO Conventions </t>
  </si>
  <si>
    <t>NB: ADD list of ratified conventions below (from row 33)</t>
  </si>
  <si>
    <t>FSC Policy on ILO conventions taken from FSC-POL-30-401 FSC certification and ILO conventions]</t>
  </si>
  <si>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</si>
  <si>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</si>
  <si>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</si>
  <si>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</si>
  <si>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</si>
  <si>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</si>
  <si>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</si>
  <si>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</si>
  <si>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</si>
  <si>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</si>
  <si>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</si>
  <si>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</si>
  <si>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</si>
  <si>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</si>
  <si>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</si>
  <si>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</si>
  <si>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</si>
  <si>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</si>
  <si>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</si>
  <si>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</si>
  <si>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</si>
  <si>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</si>
  <si>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r>
      <t>ILO Conventions ratified in [name of country]</t>
    </r>
    <r>
      <rPr>
        <sz val="11"/>
        <rFont val="Cambria"/>
        <family val="1"/>
      </rPr>
      <t xml:space="preserve">
(see http://www.ilo.org/ilolex/english/index.htm for information)
</t>
    </r>
  </si>
  <si>
    <t>[add list of ratified conventions below]</t>
  </si>
  <si>
    <t>Annex 14.  FSC® Product Codes</t>
  </si>
  <si>
    <t>FSC Product Codes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</si>
  <si>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</si>
  <si>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Level 1</t>
  </si>
  <si>
    <t>Level 2</t>
  </si>
  <si>
    <t>Level 3</t>
  </si>
  <si>
    <t>Examples</t>
  </si>
  <si>
    <t>W1</t>
  </si>
  <si>
    <t>W1.1</t>
  </si>
  <si>
    <t>Rough wood</t>
  </si>
  <si>
    <t>Roundwood (logs)</t>
  </si>
  <si>
    <t>W1.2</t>
  </si>
  <si>
    <t>Fuel wood</t>
  </si>
  <si>
    <t>W1.3</t>
  </si>
  <si>
    <t>Twigs</t>
  </si>
  <si>
    <t>W2</t>
  </si>
  <si>
    <t>E.g. Barbecue charcoal</t>
  </si>
  <si>
    <t>Wood charcoal</t>
  </si>
  <si>
    <t>W3</t>
  </si>
  <si>
    <t>W3.1</t>
  </si>
  <si>
    <t>Wood in chips or particles</t>
  </si>
  <si>
    <t>Wood chips</t>
  </si>
  <si>
    <t>W3.2</t>
  </si>
  <si>
    <t>Sawdust</t>
  </si>
  <si>
    <t>W3.3</t>
  </si>
  <si>
    <t>Wood shavings</t>
  </si>
  <si>
    <t>W3.4</t>
  </si>
  <si>
    <t>Wood wool</t>
  </si>
  <si>
    <t>W3.5</t>
  </si>
  <si>
    <t>Wood flour</t>
  </si>
  <si>
    <t>W3.6</t>
  </si>
  <si>
    <t>Wood pellets</t>
  </si>
  <si>
    <t>W3.7</t>
  </si>
  <si>
    <t>Sawdust briquettes</t>
  </si>
  <si>
    <t>W4</t>
  </si>
  <si>
    <t>W4.1</t>
  </si>
  <si>
    <t>Impregnated/treated wood</t>
  </si>
  <si>
    <t>Impregnated roundwood</t>
  </si>
  <si>
    <t>W4.2</t>
  </si>
  <si>
    <t>Impregnated railway sleepers/ties</t>
  </si>
  <si>
    <t>W4.3</t>
  </si>
  <si>
    <t>W4.3.1</t>
  </si>
  <si>
    <t>Treated dimensional lumber, timber or plywood</t>
  </si>
  <si>
    <t>Treated glued laminated timber</t>
  </si>
  <si>
    <t>W4.3.2</t>
  </si>
  <si>
    <t>Treated finger jointed lumber</t>
  </si>
  <si>
    <t>W5</t>
  </si>
  <si>
    <t>W5.1</t>
  </si>
  <si>
    <t>Solid wood (sawn, chipped, sliced or peeled)</t>
  </si>
  <si>
    <t>Flitches and boules</t>
  </si>
  <si>
    <t>W5.2</t>
  </si>
  <si>
    <t>E.g. Lumber core, rough-cut lumber, blockboard, stave core board</t>
  </si>
  <si>
    <t>Solid wood boards</t>
  </si>
  <si>
    <t>W5.3</t>
  </si>
  <si>
    <t>Beams</t>
  </si>
  <si>
    <t>W5.4</t>
  </si>
  <si>
    <t>Planks</t>
  </si>
  <si>
    <t>W5.5</t>
  </si>
  <si>
    <t>Poles and piles</t>
  </si>
  <si>
    <t>W5.6</t>
  </si>
  <si>
    <t>E.g. Railroad tie</t>
  </si>
  <si>
    <t>Railway sleepers/ties, not impregnated</t>
  </si>
  <si>
    <t>W5.7</t>
  </si>
  <si>
    <t>E.g. Wood blocks, friezes, strips.</t>
  </si>
  <si>
    <t>Raw wood for parquet flooring</t>
  </si>
  <si>
    <t>W5.8</t>
  </si>
  <si>
    <t>Slabs and edgings</t>
  </si>
  <si>
    <t>W5.9</t>
  </si>
  <si>
    <t>Pencil slats</t>
  </si>
  <si>
    <t>W6</t>
  </si>
  <si>
    <t>W6.1</t>
  </si>
  <si>
    <t>Products from planing mill</t>
  </si>
  <si>
    <t>Dimensional timber and lumber, finished</t>
  </si>
  <si>
    <t>W6.2</t>
  </si>
  <si>
    <t>Non-dimensional timber and lumber</t>
  </si>
  <si>
    <t>W6.3</t>
  </si>
  <si>
    <t>Boards, finished</t>
  </si>
  <si>
    <t>W7</t>
  </si>
  <si>
    <t>W7.1</t>
  </si>
  <si>
    <t>Veneer</t>
  </si>
  <si>
    <t>Peeled veneer</t>
  </si>
  <si>
    <t>W7.2</t>
  </si>
  <si>
    <t>Sliced veneer</t>
  </si>
  <si>
    <t>W7.3</t>
  </si>
  <si>
    <t>Sawn veneer</t>
  </si>
  <si>
    <t>W7.4</t>
  </si>
  <si>
    <t>Veneer strips</t>
  </si>
  <si>
    <t>W8</t>
  </si>
  <si>
    <t>W8.1</t>
  </si>
  <si>
    <t>W8.1.1</t>
  </si>
  <si>
    <t>Wood panels</t>
  </si>
  <si>
    <t>Plywood</t>
  </si>
  <si>
    <t>Laminboard</t>
  </si>
  <si>
    <t>W8.1.2</t>
  </si>
  <si>
    <t>Veneer plywood</t>
  </si>
  <si>
    <t>W8.2</t>
  </si>
  <si>
    <t>W8.2.1</t>
  </si>
  <si>
    <t>Particleboard</t>
  </si>
  <si>
    <t>Melamine particleboard</t>
  </si>
  <si>
    <t>W8.2.2</t>
  </si>
  <si>
    <t>Veneered particleboard</t>
  </si>
  <si>
    <t>W8.2.3</t>
  </si>
  <si>
    <t>Oriented Strand Board (OSB)</t>
  </si>
  <si>
    <t>W8.2.4</t>
  </si>
  <si>
    <t>Smooth-surface panel</t>
  </si>
  <si>
    <t>W8.2.5</t>
  </si>
  <si>
    <t>Wood cement particleboard</t>
  </si>
  <si>
    <t>W8.2.6</t>
  </si>
  <si>
    <t>Plasterboard</t>
  </si>
  <si>
    <t>W8.2.7</t>
  </si>
  <si>
    <t>Strawboard</t>
  </si>
  <si>
    <t>W8.2.8</t>
  </si>
  <si>
    <t>Graded particleboard</t>
  </si>
  <si>
    <t>W8.3</t>
  </si>
  <si>
    <t>W8.3.1</t>
  </si>
  <si>
    <t>Fibreboard</t>
  </si>
  <si>
    <t>High-density fibreboard (HDF)</t>
  </si>
  <si>
    <t>W8.3.2</t>
  </si>
  <si>
    <t>Medium-density fibreboard (MDF)</t>
  </si>
  <si>
    <t>W8.3.3</t>
  </si>
  <si>
    <t>E.g. (noise-)insulating boards</t>
  </si>
  <si>
    <t>Softboard</t>
  </si>
  <si>
    <t>W8.3.4</t>
  </si>
  <si>
    <t>Medium-hard-fibreboard</t>
  </si>
  <si>
    <t>W9</t>
  </si>
  <si>
    <t>W9.1</t>
  </si>
  <si>
    <t>Engineered wood products</t>
  </si>
  <si>
    <t>Finger jointed wood</t>
  </si>
  <si>
    <t>W9.2</t>
  </si>
  <si>
    <t>Laminated veneer lumber (LVL)</t>
  </si>
  <si>
    <t>W9.3</t>
  </si>
  <si>
    <t>Parallel strand lumber (PSL)</t>
  </si>
  <si>
    <t>W9.4</t>
  </si>
  <si>
    <t>Wood-wool board</t>
  </si>
  <si>
    <t>W9.5</t>
  </si>
  <si>
    <t>Solid-wood board</t>
  </si>
  <si>
    <t>W9.6</t>
  </si>
  <si>
    <t>Glued laminated timber (GLULAM)</t>
  </si>
  <si>
    <t>W9.7</t>
  </si>
  <si>
    <t>I-joists, I-beams</t>
  </si>
  <si>
    <t>W9.8</t>
  </si>
  <si>
    <t>E.g. Laminated wood, densified wood</t>
  </si>
  <si>
    <t>Laminated compressed wood</t>
  </si>
  <si>
    <t>W9.9</t>
  </si>
  <si>
    <t>E.g. Cellular boards</t>
  </si>
  <si>
    <t>Composite board</t>
  </si>
  <si>
    <t>W9.10</t>
  </si>
  <si>
    <t>E.g. Resin-treated compressed wood, heat-stabilized compressed wood</t>
  </si>
  <si>
    <t>Compressed wood</t>
  </si>
  <si>
    <t>W9.11</t>
  </si>
  <si>
    <t>Wood-plastic composites</t>
  </si>
  <si>
    <t>W10.1</t>
  </si>
  <si>
    <t>E.g. Cases, boxes, crates, cases for jewellery or cutlery.</t>
  </si>
  <si>
    <t>W10</t>
  </si>
  <si>
    <t>Solid wood packaging</t>
  </si>
  <si>
    <t>Wood package and similar</t>
  </si>
  <si>
    <t>W10.2</t>
  </si>
  <si>
    <t>Cable-drums</t>
  </si>
  <si>
    <t>W10.3</t>
  </si>
  <si>
    <t>Pallets and skids</t>
  </si>
  <si>
    <t>W10.4</t>
  </si>
  <si>
    <t>E.g. Staves, barrels, casks, vats, tubs</t>
  </si>
  <si>
    <t>Cooper's products</t>
  </si>
  <si>
    <t>W10.5</t>
  </si>
  <si>
    <t>Container flooring</t>
  </si>
  <si>
    <t>W11</t>
  </si>
  <si>
    <t>W11.1</t>
  </si>
  <si>
    <t>E.g. Flush doors, fire doors</t>
  </si>
  <si>
    <t>Wood for construction</t>
  </si>
  <si>
    <t>Doors and door frames</t>
  </si>
  <si>
    <t>W11.2</t>
  </si>
  <si>
    <t>Windows and window frames</t>
  </si>
  <si>
    <t>W11.3</t>
  </si>
  <si>
    <t>Stairs</t>
  </si>
  <si>
    <t>W11.4</t>
  </si>
  <si>
    <t>Dividers</t>
  </si>
  <si>
    <t>W11.5</t>
  </si>
  <si>
    <t>W11.5.1</t>
  </si>
  <si>
    <t>Flooring</t>
  </si>
  <si>
    <t>Laminate flooring</t>
  </si>
  <si>
    <t>W11.5.2</t>
  </si>
  <si>
    <t>E.g. Assembled parquet panels, block parquets</t>
  </si>
  <si>
    <t>Parquet flooring</t>
  </si>
  <si>
    <t>W11.5.3</t>
  </si>
  <si>
    <t>Plank flooring</t>
  </si>
  <si>
    <t>W11.5.4</t>
  </si>
  <si>
    <t>Wood-block flooring</t>
  </si>
  <si>
    <t>W11.5.5</t>
  </si>
  <si>
    <t>Engineered flooring</t>
  </si>
  <si>
    <t>W11.6</t>
  </si>
  <si>
    <t>Gates and garage doors</t>
  </si>
  <si>
    <t>W11.7</t>
  </si>
  <si>
    <t>Wall cladding</t>
  </si>
  <si>
    <t>W11.8</t>
  </si>
  <si>
    <t>E.g. MDF mouldings, softwood mouldings</t>
  </si>
  <si>
    <t>Mouldings</t>
  </si>
  <si>
    <t>W11.9</t>
  </si>
  <si>
    <t>Hot tubs and sauna</t>
  </si>
  <si>
    <t>W11.10</t>
  </si>
  <si>
    <t>Wooden insulation</t>
  </si>
  <si>
    <t>W11.11</t>
  </si>
  <si>
    <t>Window blinds, shutters and similar</t>
  </si>
  <si>
    <t>W11.12</t>
  </si>
  <si>
    <t>E.g. Prefabricated facade construction elements</t>
  </si>
  <si>
    <t>Houses and building elements</t>
  </si>
  <si>
    <t>W11.13</t>
  </si>
  <si>
    <t>Marine constructions, except boats</t>
  </si>
  <si>
    <t>W11.14</t>
  </si>
  <si>
    <t>Trusses and roofs</t>
  </si>
  <si>
    <t>W11.15</t>
  </si>
  <si>
    <t>E.g. Shingles, shakes.</t>
  </si>
  <si>
    <t>Roofing tiles</t>
  </si>
  <si>
    <t>W12</t>
  </si>
  <si>
    <t>W12.1</t>
  </si>
  <si>
    <t>Indoor furniture</t>
  </si>
  <si>
    <t>Cabinet</t>
  </si>
  <si>
    <t>W12.2</t>
  </si>
  <si>
    <t>E.g. Custom cabinetry, built-in desks, counters, etc.</t>
  </si>
  <si>
    <t>Custom furniture</t>
  </si>
  <si>
    <t>W12.3</t>
  </si>
  <si>
    <t>Tables</t>
  </si>
  <si>
    <t>W12.4</t>
  </si>
  <si>
    <t>Beds</t>
  </si>
  <si>
    <t>W12.5</t>
  </si>
  <si>
    <t>Couches and armchairs</t>
  </si>
  <si>
    <t>W12.6</t>
  </si>
  <si>
    <t>Chairs and stools</t>
  </si>
  <si>
    <t>W12.7</t>
  </si>
  <si>
    <t>Office furniture</t>
  </si>
  <si>
    <t>W12.8</t>
  </si>
  <si>
    <t>E.g. Furniture for laboratories, schools, hospitals.</t>
  </si>
  <si>
    <t xml:space="preserve">Institutional casework </t>
  </si>
  <si>
    <t>W12.9</t>
  </si>
  <si>
    <t>Wardrobes</t>
  </si>
  <si>
    <t>W12.10</t>
  </si>
  <si>
    <t>Cupboards and chests</t>
  </si>
  <si>
    <t>W12.11</t>
  </si>
  <si>
    <t>Kitchen countertops</t>
  </si>
  <si>
    <t>W12.12</t>
  </si>
  <si>
    <t>Parts of furniture</t>
  </si>
  <si>
    <t>W12.13</t>
  </si>
  <si>
    <t>Shelves</t>
  </si>
  <si>
    <t>W13</t>
  </si>
  <si>
    <t>W13.1</t>
  </si>
  <si>
    <t>W13.1.1</t>
  </si>
  <si>
    <t>Outdoor furniture and gardening</t>
  </si>
  <si>
    <t>Garden furniture</t>
  </si>
  <si>
    <t>Garden tables</t>
  </si>
  <si>
    <t>W13.1.2</t>
  </si>
  <si>
    <t>Garden benches</t>
  </si>
  <si>
    <t>W13.1.3</t>
  </si>
  <si>
    <t>Garden chairs and stools</t>
  </si>
  <si>
    <t>W13.1.4</t>
  </si>
  <si>
    <t>Hammocks and hammock frames</t>
  </si>
  <si>
    <t>W13.2</t>
  </si>
  <si>
    <t>Trellis and plant support</t>
  </si>
  <si>
    <t>W13.3</t>
  </si>
  <si>
    <t>E.g. Gazebo</t>
  </si>
  <si>
    <t>Shelters and parasols</t>
  </si>
  <si>
    <t>W13.4</t>
  </si>
  <si>
    <t>Fences, fence stakes, pales</t>
  </si>
  <si>
    <t>W13.5</t>
  </si>
  <si>
    <t>Decking and garden sleepers</t>
  </si>
  <si>
    <t>W13.6</t>
  </si>
  <si>
    <t>Garden sheds</t>
  </si>
  <si>
    <t>W13.7</t>
  </si>
  <si>
    <t>E.g. Flower boxes, palisades, wooden boxes for storing outdoor equipment</t>
  </si>
  <si>
    <t>Other outdoor furniture and gardening products</t>
  </si>
  <si>
    <t>W14</t>
  </si>
  <si>
    <t>W14.1</t>
  </si>
  <si>
    <t>E.g. Violin, guitars, harps</t>
  </si>
  <si>
    <t>Musical instruments</t>
  </si>
  <si>
    <t>String musical instruments</t>
  </si>
  <si>
    <t>W14.2</t>
  </si>
  <si>
    <t>E.g. Piano, organs</t>
  </si>
  <si>
    <t>Keyboard musical instruments</t>
  </si>
  <si>
    <t>W14.3</t>
  </si>
  <si>
    <t>E.g. Clarinet, oboe, bassoon</t>
  </si>
  <si>
    <t>Wind or mouth-blown musical instruments</t>
  </si>
  <si>
    <t>W14.4</t>
  </si>
  <si>
    <t>E.g. Drums, bongos</t>
  </si>
  <si>
    <t>Percussions</t>
  </si>
  <si>
    <t>W14.5</t>
  </si>
  <si>
    <t>E.g. Guitar necks</t>
  </si>
  <si>
    <t>Parts of musical instruments</t>
  </si>
  <si>
    <t>W15</t>
  </si>
  <si>
    <t>W15.1</t>
  </si>
  <si>
    <t>E.g. Roundabouts, swings, slides, cable railway, sheds and similar</t>
  </si>
  <si>
    <t>Recreational goods</t>
  </si>
  <si>
    <t>Playground equipment</t>
  </si>
  <si>
    <t>W15.2</t>
  </si>
  <si>
    <t>Toys and games made with wood</t>
  </si>
  <si>
    <t>W15.3</t>
  </si>
  <si>
    <t>W15.3.1</t>
  </si>
  <si>
    <t>Sporting goods</t>
  </si>
  <si>
    <t>Bicycles</t>
  </si>
  <si>
    <t>W15.3.2</t>
  </si>
  <si>
    <t>Bats, sticks, poles and paddles</t>
  </si>
  <si>
    <t>W15.3.3</t>
  </si>
  <si>
    <t>Boards and skis</t>
  </si>
  <si>
    <t>W15.3.4</t>
  </si>
  <si>
    <t>E.g. Yoga blocks, wooden balls</t>
  </si>
  <si>
    <t>Other sporting goods</t>
  </si>
  <si>
    <t>W16</t>
  </si>
  <si>
    <t>W16.1</t>
  </si>
  <si>
    <t>E.g. Frames for paintings, photographs, mirrors</t>
  </si>
  <si>
    <t>Household articles</t>
  </si>
  <si>
    <t>Wooden frames</t>
  </si>
  <si>
    <t>W16.2</t>
  </si>
  <si>
    <t>E.g. Brush bodies and handles, combs</t>
  </si>
  <si>
    <t>Brooms, brushes and brush handles</t>
  </si>
  <si>
    <t>W16.3</t>
  </si>
  <si>
    <t>E.g. Wooden spoons, chopsticks, toothpicks, pepper mills, bbq sets</t>
  </si>
  <si>
    <t>Tableware, kitchenware and similar</t>
  </si>
  <si>
    <t>W16.4</t>
  </si>
  <si>
    <t>Clothes hangers and pegs</t>
  </si>
  <si>
    <t>W16.5</t>
  </si>
  <si>
    <t>Toilet seats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</si>
  <si>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</si>
  <si>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</si>
  <si>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</si>
  <si>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</si>
  <si>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</si>
  <si>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</si>
  <si>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</si>
  <si>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</si>
  <si>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</si>
  <si>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</si>
  <si>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</si>
  <si>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</si>
  <si>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</si>
  <si>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</si>
  <si>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</si>
  <si>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</si>
  <si>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</si>
  <si>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</si>
  <si>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</si>
  <si>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</si>
  <si>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</si>
  <si>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</si>
  <si>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</si>
  <si>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</si>
  <si>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</si>
  <si>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</si>
  <si>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</si>
  <si>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</si>
  <si>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</si>
  <si>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</si>
  <si>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</si>
  <si>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</si>
  <si>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</si>
  <si>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</si>
  <si>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</si>
  <si>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</si>
  <si>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</si>
  <si>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</si>
  <si>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</si>
  <si>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</si>
  <si>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</si>
  <si>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</si>
  <si>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</si>
  <si>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</si>
  <si>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</si>
  <si>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</si>
  <si>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</si>
  <si>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</si>
  <si>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</si>
  <si>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</si>
  <si>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</si>
  <si>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</si>
  <si>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</si>
  <si>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</si>
  <si>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</si>
  <si>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</si>
  <si>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t>
  </si>
  <si>
    <t>P1.1</t>
  </si>
  <si>
    <t>P1.1.1</t>
  </si>
  <si>
    <t>Pulp</t>
  </si>
  <si>
    <t>Mechanical pulp, bleached</t>
  </si>
  <si>
    <t>Groundwood</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</si>
  <si>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</si>
  <si>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</si>
  <si>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</si>
  <si>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</si>
  <si>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</si>
  <si>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</si>
  <si>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</si>
  <si>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</si>
  <si>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</si>
  <si>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</si>
  <si>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</si>
  <si>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</si>
  <si>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</si>
  <si>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</si>
  <si>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</si>
  <si>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</si>
  <si>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</si>
  <si>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</si>
  <si>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</si>
  <si>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</si>
  <si>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</si>
  <si>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</si>
  <si>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</si>
  <si>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</si>
  <si>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</si>
  <si>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</si>
  <si>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</si>
  <si>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</si>
  <si>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</si>
  <si>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</si>
  <si>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</si>
  <si>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</si>
  <si>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</si>
  <si>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</si>
  <si>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</si>
  <si>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</si>
  <si>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</si>
  <si>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</si>
  <si>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</si>
  <si>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</si>
  <si>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</si>
  <si>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</si>
  <si>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</si>
  <si>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</si>
  <si>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</si>
  <si>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</si>
  <si>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</si>
  <si>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</si>
  <si>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</si>
  <si>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</si>
  <si>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</si>
  <si>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</si>
  <si>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</si>
  <si>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</si>
  <si>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</si>
  <si>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</si>
  <si>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</si>
  <si>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</si>
  <si>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</si>
  <si>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</si>
  <si>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</si>
  <si>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</si>
  <si>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</si>
  <si>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</si>
  <si>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</si>
  <si>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</si>
  <si>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</si>
  <si>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</si>
  <si>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</si>
  <si>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</si>
  <si>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</si>
  <si>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</si>
  <si>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</si>
  <si>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</si>
  <si>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</si>
  <si>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</si>
  <si>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</si>
  <si>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</si>
  <si>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</si>
  <si>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</si>
  <si>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</si>
  <si>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</si>
  <si>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</si>
  <si>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</si>
  <si>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</si>
  <si>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</si>
  <si>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</si>
  <si>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</si>
  <si>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</si>
  <si>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</si>
  <si>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</si>
  <si>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</si>
  <si>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</si>
  <si>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</si>
  <si>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</si>
  <si>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</si>
  <si>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</si>
  <si>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</si>
  <si>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</si>
  <si>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</si>
  <si>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</si>
  <si>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</si>
  <si>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</si>
  <si>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</si>
  <si>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</si>
  <si>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</si>
  <si>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</si>
  <si>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</si>
  <si>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</si>
  <si>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</si>
  <si>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</si>
  <si>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</si>
  <si>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</si>
  <si>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</si>
  <si>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</si>
  <si>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</si>
  <si>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</si>
  <si>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</si>
  <si>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</si>
  <si>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</si>
  <si>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</si>
  <si>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</si>
  <si>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</si>
  <si>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</si>
  <si>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</si>
  <si>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</si>
  <si>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</si>
  <si>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</si>
  <si>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</si>
  <si>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</si>
  <si>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</si>
  <si>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</si>
  <si>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</si>
  <si>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</si>
  <si>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</si>
  <si>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</si>
  <si>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</si>
  <si>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</si>
  <si>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</si>
  <si>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</si>
  <si>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</si>
  <si>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</si>
  <si>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</si>
  <si>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</si>
  <si>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</si>
  <si>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</si>
  <si>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</si>
  <si>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</si>
  <si>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</si>
  <si>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</si>
  <si>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</si>
  <si>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</si>
  <si>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</si>
  <si>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</si>
  <si>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</si>
  <si>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</si>
  <si>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</si>
  <si>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</si>
  <si>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</si>
  <si>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</si>
  <si>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</si>
  <si>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</si>
  <si>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</si>
  <si>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</si>
  <si>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</si>
  <si>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</si>
  <si>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</si>
  <si>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</si>
  <si>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</si>
  <si>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</si>
  <si>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</si>
  <si>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</si>
  <si>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</si>
  <si>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</si>
  <si>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</si>
  <si>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</si>
  <si>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</si>
  <si>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</si>
  <si>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</si>
  <si>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</si>
  <si>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</si>
  <si>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</si>
  <si>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t>
  </si>
  <si>
    <t>P8.1</t>
  </si>
  <si>
    <t>Printed materials</t>
  </si>
  <si>
    <t>Books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</si>
  <si>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</si>
  <si>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</si>
  <si>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</si>
  <si>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</si>
  <si>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</si>
  <si>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</si>
  <si>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</si>
  <si>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</si>
  <si>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</si>
  <si>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</si>
  <si>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</si>
  <si>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</si>
  <si>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</si>
  <si>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</si>
  <si>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11"/>
        <rFont val="Cambria"/>
        <family val="1"/>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</si>
  <si>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</si>
  <si>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</si>
  <si>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</si>
  <si>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</si>
  <si>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</si>
  <si>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</si>
  <si>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</si>
  <si>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</si>
  <si>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</si>
  <si>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</si>
  <si>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</si>
  <si>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</si>
  <si>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</si>
  <si>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</si>
  <si>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</si>
  <si>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</si>
  <si>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</si>
  <si>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</si>
  <si>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</si>
  <si>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</si>
  <si>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</si>
  <si>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</si>
  <si>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</si>
  <si>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</si>
  <si>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</si>
  <si>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</si>
  <si>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</si>
  <si>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</si>
  <si>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</si>
  <si>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</si>
  <si>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</si>
  <si>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</si>
  <si>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</si>
  <si>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</si>
  <si>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</si>
  <si>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</si>
  <si>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</si>
  <si>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</si>
  <si>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</si>
  <si>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</si>
  <si>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</si>
  <si>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</si>
  <si>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</si>
  <si>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</si>
  <si>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</si>
  <si>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</si>
  <si>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</si>
  <si>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</si>
  <si>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</si>
  <si>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</si>
  <si>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</si>
  <si>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</si>
  <si>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</si>
  <si>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</si>
  <si>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</si>
  <si>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</si>
  <si>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</si>
  <si>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</si>
  <si>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</si>
  <si>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</si>
  <si>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</si>
  <si>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</si>
  <si>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</si>
  <si>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</si>
  <si>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</si>
  <si>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</si>
  <si>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</si>
  <si>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</si>
  <si>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</si>
  <si>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</si>
  <si>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</si>
  <si>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</si>
  <si>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</si>
  <si>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</si>
  <si>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</si>
  <si>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</si>
  <si>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</si>
  <si>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</si>
  <si>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</si>
  <si>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</si>
  <si>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</si>
  <si>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</si>
  <si>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</si>
  <si>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</si>
  <si>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</si>
  <si>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</si>
  <si>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</si>
  <si>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</si>
  <si>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</si>
  <si>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</si>
  <si>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</si>
  <si>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</si>
  <si>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</si>
  <si>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</si>
  <si>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</si>
  <si>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</si>
  <si>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</si>
  <si>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</si>
  <si>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</si>
  <si>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</si>
  <si>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</si>
  <si>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</si>
  <si>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</si>
  <si>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</si>
  <si>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</si>
  <si>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</si>
  <si>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</si>
  <si>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</si>
  <si>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</si>
  <si>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</si>
  <si>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</si>
  <si>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</si>
  <si>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</si>
  <si>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</si>
  <si>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</si>
  <si>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</si>
  <si>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</si>
  <si>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</si>
  <si>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</si>
  <si>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</si>
  <si>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</si>
  <si>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</si>
  <si>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</si>
  <si>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</si>
  <si>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</si>
  <si>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</si>
  <si>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</si>
  <si>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</si>
  <si>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</si>
  <si>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</si>
  <si>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</si>
  <si>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</si>
  <si>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</si>
  <si>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</si>
  <si>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</si>
  <si>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</si>
  <si>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</si>
  <si>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</si>
  <si>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</si>
  <si>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</si>
  <si>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</si>
  <si>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</si>
  <si>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</si>
  <si>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</si>
  <si>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</si>
  <si>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</si>
  <si>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</si>
  <si>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</si>
  <si>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</si>
  <si>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</si>
  <si>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</si>
  <si>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Sections required for translation: (indicated by yellow highlighting in adjacent column)</t>
  </si>
  <si>
    <t>Tab</t>
  </si>
  <si>
    <t>Section</t>
  </si>
  <si>
    <t>Cover sheet</t>
  </si>
  <si>
    <t>All</t>
  </si>
  <si>
    <t>1. Basic info</t>
  </si>
  <si>
    <t>3. MA Cert process</t>
  </si>
  <si>
    <t>5. MA Forest</t>
  </si>
  <si>
    <t>At each surveillance (6 - 9)</t>
  </si>
  <si>
    <t>6. S1</t>
  </si>
  <si>
    <t>7. S2</t>
  </si>
  <si>
    <t>8. S3</t>
  </si>
  <si>
    <t>9. S4</t>
  </si>
  <si>
    <t xml:space="preserve">Annexes: </t>
  </si>
  <si>
    <t>A1 FM Standard checklist</t>
  </si>
  <si>
    <t>Scoring summary table only</t>
  </si>
  <si>
    <t>A2 Consultation summary</t>
  </si>
  <si>
    <t>ANNEX 16 ECOSYSTEM SERVICES CHECKLIST AND STATEMENT</t>
  </si>
  <si>
    <t>FSC reference</t>
  </si>
  <si>
    <t>This checklist shall be used to evaluate Ecosystem Services alongside the relevant forest management standard for the region/country.
Each proposed impact shall be evaluated individually; some proposed impacts may be approved (verified or validated) while others may not - see table below.
The first page of the Ecosystem Services Certification Document (ESCD) 'Results of the Evaluation' shall be completed by the audit team leader and all ESCDs submitted to SACL with the forest management report (this report) are uploaded to the FSC public certificate database once the impacts have been validated or verified: https://info.fsc.org/certificate.php</t>
  </si>
  <si>
    <r>
      <rPr>
        <b/>
        <i/>
        <sz val="11"/>
        <rFont val="Cambria"/>
        <family val="1"/>
      </rPr>
      <t xml:space="preserve">Ecosystem Service included in the scope </t>
    </r>
    <r>
      <rPr>
        <b/>
        <i/>
        <sz val="11"/>
        <color indexed="56"/>
        <rFont val="Cambria"/>
        <family val="1"/>
      </rPr>
      <t xml:space="preserve">(delete those which are not in the scope):
</t>
    </r>
    <r>
      <rPr>
        <i/>
        <sz val="11"/>
        <color indexed="10"/>
        <rFont val="Cambria"/>
        <family val="1"/>
      </rPr>
      <t xml:space="preserve">Record ES codes on A7 Members &amp; FMUs for group/multiple MU certificates
Record </t>
    </r>
    <r>
      <rPr>
        <i/>
        <u/>
        <sz val="11"/>
        <color indexed="10"/>
        <rFont val="Cambria"/>
        <family val="1"/>
      </rPr>
      <t>verified</t>
    </r>
    <r>
      <rPr>
        <i/>
        <sz val="11"/>
        <color indexed="10"/>
        <rFont val="Cambria"/>
        <family val="1"/>
      </rPr>
      <t xml:space="preserve"> impacts on A12b Ecosystem Services schedule</t>
    </r>
  </si>
  <si>
    <t>Date Validated</t>
  </si>
  <si>
    <t>Date Verified (no open Major CARs)</t>
  </si>
  <si>
    <r>
      <rPr>
        <b/>
        <i/>
        <sz val="11"/>
        <color indexed="56"/>
        <rFont val="Cambria"/>
        <family val="1"/>
      </rPr>
      <t>Biodiversity Conservation</t>
    </r>
    <r>
      <rPr>
        <i/>
        <sz val="11"/>
        <color indexed="56"/>
        <rFont val="Cambria"/>
        <family val="1"/>
      </rPr>
      <t xml:space="preserve">
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r>
  </si>
  <si>
    <r>
      <rPr>
        <b/>
        <i/>
        <sz val="11"/>
        <color indexed="56"/>
        <rFont val="Cambria"/>
        <family val="1"/>
      </rPr>
      <t>Carbon sequestration and storage</t>
    </r>
    <r>
      <rPr>
        <i/>
        <sz val="11"/>
        <color indexed="56"/>
        <rFont val="Cambria"/>
        <family val="1"/>
      </rPr>
      <t xml:space="preserve">
ES 2.1: Conservation of forest carbon stocks
ES 2.2: Restoration of forest carbon stocks</t>
    </r>
  </si>
  <si>
    <r>
      <rPr>
        <b/>
        <i/>
        <sz val="11"/>
        <color indexed="56"/>
        <rFont val="Cambria"/>
        <family val="1"/>
      </rPr>
      <t>Watershed Services</t>
    </r>
    <r>
      <rPr>
        <i/>
        <sz val="11"/>
        <color indexed="56"/>
        <rFont val="Cambria"/>
        <family val="1"/>
      </rPr>
      <t xml:space="preserve">
ES 3.1: Maintenance of  water quality
ES 3.2: Enhancement of water quality
ES 3.3: Maintenance of the capacity of watersheds to purify and regulate water flow
ES 3.4: Restoration of the capacity of watersheds to purify and regulate water flow</t>
    </r>
  </si>
  <si>
    <r>
      <rPr>
        <b/>
        <i/>
        <sz val="11"/>
        <color indexed="56"/>
        <rFont val="Cambria"/>
        <family val="1"/>
      </rPr>
      <t>Soil Conservation</t>
    </r>
    <r>
      <rPr>
        <i/>
        <sz val="11"/>
        <color indexed="56"/>
        <rFont val="Cambria"/>
        <family val="1"/>
      </rPr>
      <t xml:space="preserve">
ES 4.1: Maintenance of soil condition
ES 4.2: Restoration/enhancement of soil condition
ES 4.3: Reduction of soil erosion through reforestation/restoration</t>
    </r>
  </si>
  <si>
    <r>
      <rPr>
        <b/>
        <i/>
        <sz val="11"/>
        <color indexed="56"/>
        <rFont val="Cambria"/>
        <family val="1"/>
      </rPr>
      <t>Recreation Services</t>
    </r>
    <r>
      <rPr>
        <i/>
        <sz val="11"/>
        <color indexed="56"/>
        <rFont val="Cambria"/>
        <family val="1"/>
      </rPr>
      <t xml:space="preserve">
ES 5.1 Maintenance/conservation of areas of importance for recreation and/or tourism
ES 5.2: Restoration or enhancement of areas of importance for recreation and/or tourism
ES 5.3: Maintenance/conservation of populations of species of interest for nature-based tourism</t>
    </r>
  </si>
  <si>
    <t>FSC-PRO-30-006 V1-2</t>
  </si>
  <si>
    <t>PART 1 - GENERAL REQUIREMENTS</t>
  </si>
  <si>
    <t>1.1 In order to comply with Parts I, II, III, and IV of this procedure, the organization shall be an applicant for or hold a valid FSC forest management certificate.</t>
  </si>
  <si>
    <t>1.2 Failure to demonstrate an impact according to this procedure shall not affect the status of the FSC forest management certificate.</t>
  </si>
  <si>
    <t>1.3 To demonstrate the impact of forest management activities on ecosystem services, the organization shall implement all of the seven steps described in Part III of FSC-PRO-30-006 procedure.</t>
  </si>
  <si>
    <t>1.3.1 One or more impacts may be proposed for one or more ecosystem services.</t>
  </si>
  <si>
    <t>1.4 The demonstration of impacts, as described in Part III of this procedure, may be applied across several management units within a certified group.</t>
  </si>
  <si>
    <t>1.4.1 In group certification, designated requirements for ecosystem services  can  be  applied at the group level.  In such cases, membership rules shall clarify the division  of responsibilities between group members and the group entity for demonstrating ecosystem services impacts.</t>
  </si>
  <si>
    <t>1.4.2 When only some of the members of the certified group decide to comply with this procedure, specific rules and identification systems shall be established to differentiate the members applying this procedure from the other members.</t>
  </si>
  <si>
    <t>1.5 The organization shall record the information from each step in the relevant section of the Ecosystem Services Certification Document (ESCD).</t>
  </si>
  <si>
    <t>1.5.1</t>
  </si>
  <si>
    <r>
      <t xml:space="preserve">1.5.1 The organization shall make the ESCD available in at least one of the official language(s) of the country, or the most widely spoken language in the area in which the management unit is located;
</t>
    </r>
    <r>
      <rPr>
        <i/>
        <sz val="11"/>
        <rFont val="Cambria"/>
        <family val="1"/>
        <scheme val="major"/>
      </rPr>
      <t>NOTE: If the organization wishes to get support from FSC to implement the procedure or access ecosystem services markets, FSC may need to request a translation of the ESCD(s) into one of the official languages of FSC, at the expense of the organization.</t>
    </r>
  </si>
  <si>
    <t>1.5.2</t>
  </si>
  <si>
    <t>1.5.2 The organization should develop an ESCD for each declared ecosystem service;</t>
  </si>
  <si>
    <t>1.5.3</t>
  </si>
  <si>
    <t>1.5.3 The organization should send the ESCD(s) to the certification body 30 days prior to the start of the evaluation.</t>
  </si>
  <si>
    <t>1.6 The organization shall update the ESCD at least every five years.</t>
  </si>
  <si>
    <t>1.7 The organization may modify the layout and text of the ESCD if required to be in line with its specific corporate design and branding.</t>
  </si>
  <si>
    <t>PART 2 - Additional management requirements for the proposed ecosystem services impacts</t>
  </si>
  <si>
    <t>2. Management requirements for all proposed impacts</t>
  </si>
  <si>
    <t>2.1 Peatlands are not drained.</t>
  </si>
  <si>
    <t>2.2 Wetlands, peatlands, savannahs, or natural grasslands are not converted to plantations or any other land use.</t>
  </si>
  <si>
    <t>2.3 Areas converted from wetlands, peatlands, savannahs, or natural grasslands to plantation since November 1994 are not certified, except where:</t>
  </si>
  <si>
    <t>2.3.1</t>
  </si>
  <si>
    <t>2.3.1 The organization provides clear and sufficient evidence that it was not directly or indirectly responsible for the conversion; or</t>
  </si>
  <si>
    <t>2.3.2</t>
  </si>
  <si>
    <t>2.3.2 The conversion is producing clear, substantial, additional, secure, long-term conservation benefits in the management unit; and</t>
  </si>
  <si>
    <t>2.3.3</t>
  </si>
  <si>
    <t>2.3.3 The total area of plantation on sites converted since November 1994 is less than 5 per cent of the total area of the management unit.</t>
  </si>
  <si>
    <t>2.4 Knowledgeable experts independent of the organization confirm the effectiveness of management strategies and actions to maintain and/or enhance the identified high conservation value areas.</t>
  </si>
  <si>
    <t>3. Management requirements for specific proposed impacts</t>
  </si>
  <si>
    <r>
      <t xml:space="preserve">Requirements for impact </t>
    </r>
    <r>
      <rPr>
        <b/>
        <sz val="11"/>
        <color rgb="FF000000"/>
        <rFont val="Cambria"/>
        <family val="2"/>
        <scheme val="major"/>
      </rPr>
      <t>ES1.3 (Maintenance of an ecologically sufficient conservation area network)</t>
    </r>
  </si>
  <si>
    <t xml:space="preserve">3.1 The conservation area network, and conservation areas outside the management unit:   </t>
  </si>
  <si>
    <t>3.1.1</t>
  </si>
  <si>
    <t>3.1.1 Represent the full range of environmental values in the management unit;</t>
  </si>
  <si>
    <t>3.1.2</t>
  </si>
  <si>
    <t xml:space="preserve"> 3.1.2 Have sufficient size or functional connectivity to support natural processes;</t>
  </si>
  <si>
    <t>3.1.3</t>
  </si>
  <si>
    <r>
      <t xml:space="preserve">3.1.3 Contain the full range of habitats present for focal species and rare and threatened species; </t>
    </r>
    <r>
      <rPr>
        <b/>
        <i/>
        <sz val="11"/>
        <rFont val="Cambria"/>
        <family val="2"/>
        <scheme val="major"/>
      </rPr>
      <t>and</t>
    </r>
  </si>
  <si>
    <t>3.1.4</t>
  </si>
  <si>
    <t>3.1.4 Have sufficient size or functional connectivity with other suitable habitat to support viable populations of focal species, including rare and threatened species in the region.</t>
  </si>
  <si>
    <t>3.2 Knowledgeable experts independent of the organization confirm the sufficiency of the conservation area network.</t>
  </si>
  <si>
    <t>Requirement for impact ES1.4 (Conservation of natural forest characteristics) and ES1.5 (Restoration of natural forest characteristics)</t>
  </si>
  <si>
    <t>3.3 Management activities maintain, enhance, or restore natural landscape-level characteristics,
including forest diversity, composition, and structure.</t>
  </si>
  <si>
    <t>Requirement for impact ES1.6 (Conservation of species diversity) and 1.7 (Restoration of species diversity)</t>
  </si>
  <si>
    <t>3.4 Management activities maintain, enhance, or restore rare and threatened species and their habitats, including through the provision of conservation zones, protection areas, connectivity, and other direct means for their survival and viability.</t>
  </si>
  <si>
    <t>Requirements for impact ES2.1 (Conservation of forest carbon stocks)</t>
  </si>
  <si>
    <t>3.5 Forests are identified to be protected due to their carbon stocks, according to FSC-GUI-30-006 FSC Guidance for Demonstrating Ecosystem Services Impacts.</t>
  </si>
  <si>
    <t>3.6 Management activities maintain, enhance, or restore carbon storage in the forest, including through forest protection and reduced impact logging practices for carbon, as described in FSC-GUI-30-006 FSC Guidance for Demonstrating Ecosystem Services Impacts.</t>
  </si>
  <si>
    <t>GUIDANCE TO AUDITOR: Possible items to assess may include:
- Documented assessment of carbon stock
-Designation to establish conservation/ protection area according to the carbon stock
- Clear Maps of carbon stock in working area
- Management plan/ Procedure/ Mechanism to maintain, enhance. or restore carbon storage shall be defined, documented, and implemented
- Monitoring and evaluation records
- Training to relevant workers about ES including ESCD doc</t>
  </si>
  <si>
    <t>Requirements for impacts related to watershed services</t>
  </si>
  <si>
    <t>3.7 An assessment identifies:</t>
  </si>
  <si>
    <t>3.7.1 Hydrological features and connections, including permanent and temporary water bodies, watercourses, and aquifers;</t>
  </si>
  <si>
    <t>3.7.2</t>
  </si>
  <si>
    <t>3.7.2 Domestic water needs for local communities and Indigenous Peoples within and outside of the management unit that may be impacted by management activities;</t>
  </si>
  <si>
    <t>3.7.3</t>
  </si>
  <si>
    <t>3.7.3 Areas of water stress and water scarcity; and</t>
  </si>
  <si>
    <t>3.7.4</t>
  </si>
  <si>
    <t>3.7.4 Consumption of water by the organization and other users.</t>
  </si>
  <si>
    <t>3.8 Measures are implemented to maintain, enhance, or restore permanent and temporary water bodies, watercourses, and aquifers.</t>
  </si>
  <si>
    <t>3.9 Chemicals, waste, and sediment are not discharged into water bodies, watercourses, or aquifers.</t>
  </si>
  <si>
    <t>3.10</t>
  </si>
  <si>
    <t>3.10 The management activities and strategies implemented by the organization respect universal access to water, as defined in UN Resolution 64/292: The human right to water and sanitation (http://www.un.org/en/ga/search/view_doc.asp?symbol=A/RES/64/292, accessed 1 November 2017).</t>
  </si>
  <si>
    <t>Requirements for impacts related to soil conservation</t>
  </si>
  <si>
    <t>3.11</t>
  </si>
  <si>
    <t>3.11 Vulnerable or high-risk soils are identified, including thin soils; soils with poor drainage and that are subject to waterlogging; and soils prone to compaction, erosion, instability, and run-off.</t>
  </si>
  <si>
    <t>3.12 Measures are implemented to reduce compaction, erosion, and landslides.</t>
  </si>
  <si>
    <t>3.13 Chemicals and waste are not discharged into soil.</t>
  </si>
  <si>
    <t>3.14 Management activities maintain, enhance, or restore soil fertility and stability.</t>
  </si>
  <si>
    <t>Requirements for impacts related to recreational services</t>
  </si>
  <si>
    <t>3.15 Measures are implemented to maintain, enhance, or restore:</t>
  </si>
  <si>
    <t>3.15.1</t>
  </si>
  <si>
    <t>3.15.1 Areas of importance for recreation and tourism, including site attractions, archaeological
sites, trails, areas of high visual quality, and areas of cultural or historical interest; and</t>
  </si>
  <si>
    <t>3.15.2</t>
  </si>
  <si>
    <t>3.15.2 Populations of species that are a tourist attraction.</t>
  </si>
  <si>
    <t>3.16 The rights, customs, and culture of Indigenous Peoples and local communities are not violated
by tourism activities.</t>
  </si>
  <si>
    <t>3.17 Practices are implemented to protect the health and safety of tourism customers.</t>
  </si>
  <si>
    <t>3.18 Health and safety plans and accident rates are publicly available in recreational areas and areas of interest to the tourism sector.</t>
  </si>
  <si>
    <t>3.19 A summary is provided of activities that demonstrate prevention of discrimination based on gender, age, ethnicity, religion, sexual orientation, or disability.</t>
  </si>
  <si>
    <t>PART 3 - Impact demonstration</t>
  </si>
  <si>
    <t>Step 1: Declaration of the ecosystem service(s)</t>
  </si>
  <si>
    <t>4.1 The organization shall declare the ecosystem service(s) for which an impact is proposed.</t>
  </si>
  <si>
    <t>4.2 The organization shall briefly describe the legal tenure to manage, use, and/or receive payments for the declared ecosystem service.</t>
  </si>
  <si>
    <t>4.3 The organization shall list any management objectives related to the declared ecosystem service(s), including any relevant objectives from the management plan.</t>
  </si>
  <si>
    <t>Step 2: Description of the ecosystem service(s)</t>
  </si>
  <si>
    <t>5.1 For each declared ecosystem service, the organization shall briefly describe:</t>
  </si>
  <si>
    <t>5.1.1 The current condition of the ecosystem service;</t>
  </si>
  <si>
    <t>5.1.2 The past condition of the ecosystem service, based on best available information;</t>
  </si>
  <si>
    <t>5.1.3</t>
  </si>
  <si>
    <t>5.1.3 Areas within and outside of the management unit that contribute to the declared ecosystem service;</t>
  </si>
  <si>
    <t>5.1.4</t>
  </si>
  <si>
    <t>5.1.4 Beneficiaries of the ecosystem service;</t>
  </si>
  <si>
    <t>5.1.5</t>
  </si>
  <si>
    <t>5.1.5 Threats to the ecosystem service, both human-induced and of natural origin, within and outside of the management unit;</t>
  </si>
  <si>
    <t>5.1.6</t>
  </si>
  <si>
    <r>
      <t xml:space="preserve">5.1.6 A summary of culturally appropriate engagement with Indigenous Peoples and local communities related to the declared ecosystem service, including ecosystem services access and use, and benefit sharing, consistent with Principle 3 and Principle 4 of FSC- STD-01-001 FSC Principles and Criteria for Forest Management.
</t>
    </r>
    <r>
      <rPr>
        <i/>
        <sz val="11"/>
        <rFont val="Cambria"/>
        <family val="1"/>
        <scheme val="major"/>
      </rPr>
      <t>Applicability NOTE: Small or low-intensity managed forests (SLIMF) are not required to comply with clause 5.1.2, unless required by the methodology used according to Step 5; and may describe only areas within the management unit to comply with Clauses 5.1.3 and 5.1.5.</t>
    </r>
  </si>
  <si>
    <t>Step 3: Theory of change: Linking management activities to impacts</t>
  </si>
  <si>
    <t>6.1 For each declared ecosystem service, the organization shall propose one or more of the impacts from Annex B.</t>
  </si>
  <si>
    <t>6.2 For each proposed impact, the organization shall develop a theory of change to describe the link between the contributing management activities and the proposed impacts, using Annex  A as a template.</t>
  </si>
  <si>
    <t>6.3 The organization shall specify in the theory of change:</t>
  </si>
  <si>
    <t>6.3.1 Any management activities that contribute to the proposed impact, including management activities to mitigate threats described in Clause 5.1.5;</t>
  </si>
  <si>
    <t>6.3.2</t>
  </si>
  <si>
    <r>
      <t xml:space="preserve">6.3.2 Outputs that result from the management activities; </t>
    </r>
    <r>
      <rPr>
        <b/>
        <i/>
        <u/>
        <sz val="11"/>
        <rFont val="Cambria"/>
        <family val="1"/>
      </rPr>
      <t>and</t>
    </r>
  </si>
  <si>
    <t>6.3.3</t>
  </si>
  <si>
    <t>6.3.3 Outcomes that result from the outputs.
Applicability NOTE: SLIMF may create a simplified theory of change that does not include outputs, but links the management activities directly to outcomes.</t>
  </si>
  <si>
    <t>6.4 The organization should incorporate any new management activities that contribute to the proposed impact in the monitoring plan of the management unit.</t>
  </si>
  <si>
    <r>
      <t xml:space="preserve">6.5 The organization shall identify and briefly describe any contextual factors that may influence the outcomes, e.g. the introduction of new legislation, or the presence of other water users.
</t>
    </r>
    <r>
      <rPr>
        <i/>
        <sz val="11"/>
        <rFont val="Cambria"/>
        <family val="1"/>
        <scheme val="major"/>
      </rPr>
      <t xml:space="preserve">Applicability NOTE: To comply with clause 6.5, SLIMF may focus the identification and description of contextual factors on those that are local, such as the presence of other water users.
</t>
    </r>
  </si>
  <si>
    <t>Step 4: Selection of outcome indicators</t>
  </si>
  <si>
    <t>7.1 For each proposed impact, the organization shall select one or more outcome indicators according to the requirements stipulated in the ‘Outcome indicators required’ column of Annex B, e.g. “The organization shall measure at least one outcome indicator to measure natural forest cover (1); and at least one outcome indicator to measure successful replanting activities (2)”.</t>
  </si>
  <si>
    <t>7.2 The organization shall select outcome indicators that are consistent with the outcomes from the theory of change developed according to Step 3.</t>
  </si>
  <si>
    <r>
      <t xml:space="preserve">7.3 For the selection of outcome indicators, the organization may:
7.3.1 Select outcome indicators from the examples provided in Annex B; </t>
    </r>
    <r>
      <rPr>
        <b/>
        <i/>
        <u/>
        <sz val="11"/>
        <rFont val="Cambria"/>
        <family val="1"/>
      </rPr>
      <t>or</t>
    </r>
  </si>
  <si>
    <t>7.3.2</t>
  </si>
  <si>
    <t>7.3.2 Alternatively, based on evidence of relevance to the outcomes, select outcome indicators that are not provided as examples in Annex B.</t>
  </si>
  <si>
    <r>
      <t xml:space="preserve">7.4 For each outcome indicator chosen, the organization shall specify a verifiable target that represents a desired future value for the outcome indicator.
</t>
    </r>
    <r>
      <rPr>
        <i/>
        <sz val="11"/>
        <rFont val="Cambria"/>
        <family val="1"/>
        <scheme val="major"/>
      </rPr>
      <t>Applicability NOTE: SLIMF are not required to comply with clauses 7.4 and 7.5.</t>
    </r>
  </si>
  <si>
    <r>
      <t xml:space="preserve">7.5 The organization shall justify the choice of the verifiable target.
</t>
    </r>
    <r>
      <rPr>
        <i/>
        <sz val="11"/>
        <rFont val="Cambria"/>
        <family val="1"/>
        <scheme val="major"/>
      </rPr>
      <t>Applicability NOTE: SLIMF are not required to comply with clauses 7.4 and 7.5.</t>
    </r>
  </si>
  <si>
    <t>Step 5: Methods</t>
  </si>
  <si>
    <t>8.1.1</t>
  </si>
  <si>
    <r>
      <t xml:space="preserve">8.1 To measure the values of the selected outcome indicator(s), the organization shall either:
8.1.1 Choose an applicable methodology from FSC-GUI-30-006 Guidance for Demonstrating Ecosystem Services Impacts; </t>
    </r>
    <r>
      <rPr>
        <b/>
        <i/>
        <u/>
        <sz val="11"/>
        <rFont val="Cambria"/>
        <family val="1"/>
      </rPr>
      <t>or</t>
    </r>
  </si>
  <si>
    <t>8.1.2</t>
  </si>
  <si>
    <t>8.1.2 Use another methodology that conforms to the following eligibility criteria:</t>
  </si>
  <si>
    <t>8.1.2.1</t>
  </si>
  <si>
    <t>8.1.2.1 The methodology is suitable for the local context and the outcome indicator to be measured;</t>
  </si>
  <si>
    <t>8.1.2.2</t>
  </si>
  <si>
    <t>8.1.2.2 The methodology is credible, based on best available information (e.g. there are publications that support the use of the methodology; or it has been validated through previous use; or it has been endorsed by experts);</t>
  </si>
  <si>
    <t>8.1.2.3</t>
  </si>
  <si>
    <t>8.1.2.3 The methodology is objective and replicable, i.e. it yields similar results when applied by different observers in the same site under similar conditions.</t>
  </si>
  <si>
    <t>8.2 The organization shall describe the methodology used to measure the values of the selected outcome indicator(s) in terms that are clear enough to facilitate evaluation.</t>
  </si>
  <si>
    <t>8.3 The organization shall describe the collection and analysis of data, including:
8.3.1 The data sources that were used (literature, interviews, field measurements, modelling, etc.);</t>
  </si>
  <si>
    <t>8.3.2</t>
  </si>
  <si>
    <t>8.3.2 Sampling methods, including frequency and/or intensity;</t>
  </si>
  <si>
    <t>8.3.3</t>
  </si>
  <si>
    <t>8.3.3 Any equipment used to measure the outcome indicator(s);</t>
  </si>
  <si>
    <t>8.3.4</t>
  </si>
  <si>
    <t>8.3.4 A summary of any data analyses performed.
NOTE: Guidance for the collection and analysis of data is provided in FSC-GUI-30-006 Guidance for Demonstrating Ecosystem Services Impacts.</t>
  </si>
  <si>
    <t>Step 6: Measurement and comparison of the value of outcome indicator(s)</t>
  </si>
  <si>
    <r>
      <t xml:space="preserve">9.1 The organization shall measure the present value of each selected outcome indicator.
</t>
    </r>
    <r>
      <rPr>
        <i/>
        <sz val="11"/>
        <rFont val="Cambria"/>
        <family val="1"/>
        <scheme val="major"/>
      </rPr>
      <t>NOTE: The present value of the indicator should be recent enough that it reasonably approximates the current value of the indicator in the forest. The acceptable age of the measurement will depend on the outcome indicator being measured, and on the ecosystem service; a measurement within the last five years could be a reasonable reflection of the present value.</t>
    </r>
  </si>
  <si>
    <t>9.2 The organization shall, according to the specifications given in the ‘Comparison’ column of Annex B, compare the present value of each outcome indicator with the specified value.</t>
  </si>
  <si>
    <t>9.3 When Annex B specifies the comparison of  the present value of  the outcome indicator to at least one prior measurement, the organization shall show in this comparison all previous measurements for which data is available.</t>
  </si>
  <si>
    <t>9.4 The organization shall implement Clauses 9.1–9.2 at least every five years, unless more frequent measurements are required by the methodology used.</t>
  </si>
  <si>
    <t>Step 7: Statement of results</t>
  </si>
  <si>
    <t>10.1 For each proposed impact, the organization shall provide evidence that the present value of the selected outcome indicators meets the required result specified in the column ‘Required result’ of Annex B.</t>
  </si>
  <si>
    <t>10.2 For each proposed impact, the organization shall describe how the result from Clause 10.1 contributes to the likelihood of achieving the proposed verifiable targets in the future.
Applicability NOTE: SLIMF are not required to comply with clause 10.2.</t>
  </si>
  <si>
    <t>Validation option</t>
  </si>
  <si>
    <t>11.1 As a first step towards verifying the proposed impact and having it verified, the organization may request to have a proposed impact validated.</t>
  </si>
  <si>
    <t>11.2.1</t>
  </si>
  <si>
    <t>11.2 The organization may request to have a proposed impact validated if:
11.2.1 The proposed impact is a restoration or enhancement of the ecosystem service;</t>
  </si>
  <si>
    <t>11.2.2</t>
  </si>
  <si>
    <t>11.2.2 The management activities have started recently and an impact cannot yet be demonstrated;</t>
  </si>
  <si>
    <t>11.2.3</t>
  </si>
  <si>
    <t>11.2.3 The organization provides an initial measurement of the outcome indicator(s) according to clause 9.1;</t>
  </si>
  <si>
    <t>11.2.4</t>
  </si>
  <si>
    <r>
      <t>11.2.4 The organization complies with all applicable requirements of Part III of this procedure (there are no Major non-compliances), with the exception of Clause 10.1 and 10.2;</t>
    </r>
    <r>
      <rPr>
        <b/>
        <i/>
        <u/>
        <sz val="11"/>
        <rFont val="Cambria"/>
        <family val="1"/>
      </rPr>
      <t xml:space="preserve"> and</t>
    </r>
  </si>
  <si>
    <t>11.2.5</t>
  </si>
  <si>
    <t>11.2.5 The organization has a credible plan to comply with all applicable requirements of this procedure within five years or in the next reevaluation.</t>
  </si>
  <si>
    <t>11.3 The organization may not use ecosystem services claims as described in Part IV of this procedure for impacts that have been validated (and not yet verified).</t>
  </si>
  <si>
    <t>Part IV: Market tools: Using FSC ecosystem services claims</t>
  </si>
  <si>
    <r>
      <t xml:space="preserve">Has the CH used FSC ecosystem services claims? If </t>
    </r>
    <r>
      <rPr>
        <b/>
        <i/>
        <sz val="11"/>
        <color rgb="FFFF0000"/>
        <rFont val="Cambria"/>
        <family val="2"/>
        <scheme val="major"/>
      </rPr>
      <t>YES</t>
    </r>
    <r>
      <rPr>
        <b/>
        <i/>
        <sz val="11"/>
        <rFont val="Cambria"/>
        <family val="1"/>
        <scheme val="major"/>
      </rPr>
      <t>, complete the following sections; if</t>
    </r>
    <r>
      <rPr>
        <b/>
        <i/>
        <sz val="11"/>
        <color rgb="FFFF0000"/>
        <rFont val="Cambria"/>
        <family val="2"/>
        <scheme val="major"/>
      </rPr>
      <t xml:space="preserve"> NO</t>
    </r>
    <r>
      <rPr>
        <b/>
        <i/>
        <sz val="11"/>
        <rFont val="Cambria"/>
        <family val="1"/>
        <scheme val="major"/>
      </rPr>
      <t xml:space="preserve">, stop here. 
</t>
    </r>
    <r>
      <rPr>
        <i/>
        <sz val="11"/>
        <rFont val="Cambria"/>
        <family val="2"/>
        <scheme val="major"/>
      </rPr>
      <t>NOTE: References to FSC ecosystem claims may be made on an FSC 100% product outside the FSC label,
or on separate promotional material. Communicating ecosystems claims through on-product labelling is
currently being assessed by FSC.</t>
    </r>
  </si>
  <si>
    <t>12.2 The FSC ecosystem services claim shall be any proposed impact from Annex B that has been verified by the certification body according to Part V of this procedure, e.g. ‘Maintenance of water quality’ (ES3.1).</t>
  </si>
  <si>
    <r>
      <t xml:space="preserve">12.3 For promotional purposes, FSC ecosystem services claims may also be described in summary form by using the phrase “verified positive impact” with reference to the ecosystem service(s) for which impacts have been verified.
</t>
    </r>
    <r>
      <rPr>
        <i/>
        <sz val="11"/>
        <rFont val="Cambria"/>
        <family val="2"/>
        <scheme val="major"/>
      </rPr>
      <t>For example: the claim ‘Conservation of natural forest characteristics’ (ES1.4) may also be more generally referred to as “Verified positive impact on biodiversity”.</t>
    </r>
  </si>
  <si>
    <r>
      <t xml:space="preserve">12.4 Organizations may make claims about multiple verified ecosystem services impacts.
</t>
    </r>
    <r>
      <rPr>
        <i/>
        <sz val="11"/>
        <rFont val="Cambria"/>
        <family val="2"/>
        <scheme val="major"/>
      </rPr>
      <t>For example: “from well-managed forests with verified positive impact on biodiversity and watershed services”.</t>
    </r>
  </si>
  <si>
    <t>13. Promoting FSC-certified forests with verified ecosystem services impacts</t>
  </si>
  <si>
    <t xml:space="preserve">13.1.1 </t>
  </si>
  <si>
    <r>
      <t xml:space="preserve">13.1.1 Any additional explanation of the impact shall be consistent with the ESCD.
</t>
    </r>
    <r>
      <rPr>
        <i/>
        <sz val="11"/>
        <rFont val="Cambria"/>
        <family val="2"/>
        <scheme val="major"/>
      </rPr>
      <t>Some examples are:
- The maintenance of water quality has been verified on this FSC-certified forest.
- Positive impact on watershed services has been verified on this FSC-certified forest.
- Restoration of species diversity has been verified on this FSC-certified forest. The abundance of [focal species] has increased and the area damaged by [pests] has decreased [time frame] by introduction of [activities].</t>
    </r>
  </si>
  <si>
    <r>
      <t xml:space="preserve">13.2 Forest management certificate holders may claim a contribution to the UN Sustainable Development Goals and targets corresponding to verified ecosystem services impacts as indicated in Annex B of the procedure.
</t>
    </r>
    <r>
      <rPr>
        <i/>
        <sz val="11"/>
        <rFont val="Cambria"/>
        <family val="2"/>
        <scheme val="major"/>
      </rPr>
      <t>For example: The verified impact makes a contribution to Sustainable Development Goal 15 (Life on Land).</t>
    </r>
  </si>
  <si>
    <t>14. Promoting FSC-certified products carrying an FSC ecosystems services claim</t>
  </si>
  <si>
    <t>FSC trademarks may be used to promote FSC 100% products with associated ecosystem services claims.</t>
  </si>
  <si>
    <t>14.1 FM/CoC and CoC certificate holders may make ecosystem services claims about physical FSC-certified products from forests with verified ecosystem services impacts.</t>
  </si>
  <si>
    <t>14.2 For the sale of physical forest products with ecosystem services claims, FM/CoC and CoC certificate holders shall add the specific ecosystem services claim(s) with the corresponding code indicated in Annex B (e.g. ES1.1) to sales and/or delivery documents of the product, in addition to the FSC claim, and its certificate code, including in all cases the forest management certificate code(s) for the forest(s) from where all ecosystem services claims originate.</t>
  </si>
  <si>
    <t>14.3 CoC certificate holders sourcing materials that carry FSC ecosystem services claims may pass this claim on to the next companies in the supply chain.</t>
  </si>
  <si>
    <t>14.3.1</t>
  </si>
  <si>
    <t>14.3.1 CoC certificate holders shall ensure that these materials are traceable and controlled during all stages of processing, storage, and commercialization.</t>
  </si>
  <si>
    <t>14.3.2</t>
  </si>
  <si>
    <t>14.3.2 The forest management certificate code shall be passed along with the FSC ecosystem services claim</t>
  </si>
  <si>
    <t>14.4 CoC certificate holders shall establish separate product groups for products that carry ecosystem services claims.</t>
  </si>
  <si>
    <t>14.5 Only FSC 100% products with ecosystem services claims can be promoted as such.</t>
  </si>
  <si>
    <t>14.6 CoC certificate holders shall identify products with ecosystem services claims on their material
accounting records and volume summaries.</t>
  </si>
  <si>
    <r>
      <t xml:space="preserve">Trademark requirements for chain of custody certificate holders
Note: if the client doesn't have a COC certificate, this section is </t>
    </r>
    <r>
      <rPr>
        <b/>
        <u/>
        <sz val="11"/>
        <rFont val="Cambria"/>
        <family val="1"/>
        <scheme val="major"/>
      </rPr>
      <t>NOT applicable.</t>
    </r>
    <r>
      <rPr>
        <b/>
        <sz val="11"/>
        <color rgb="FFFF0000"/>
        <rFont val="Cambria"/>
        <family val="2"/>
        <scheme val="major"/>
      </rPr>
      <t xml:space="preserve"> </t>
    </r>
  </si>
  <si>
    <t>14.7 CoC certificate holders may use ecosystem services claims for promoting eligible products as indicated in clauses 12.2 and 12.3 only when all FSC certified content carries FSC ecosystem services claims.</t>
  </si>
  <si>
    <t>14.8 Only ecosystem services for which impacts have been verified for all material sources may be claimed</t>
  </si>
  <si>
    <t>14.10 Any additional explanation of the impact shall be consistent with the ESCD.</t>
  </si>
  <si>
    <t>15. Promoting financial sponsorship of verified FSC ecosystem services impacts</t>
  </si>
  <si>
    <t>Forest management certificate holders may use verified ecosystem services impacts to attract financial sponsorships that support and reward the forest manager for the impact, and to sustain it. In return, sponsors may use FSC trademarks to promote their contribution to the impact.</t>
  </si>
  <si>
    <t>15.1 For all sponsorships of FSC ecosystem services, FM and/or FM/CoC certificate holders shall fill in the form in Annex D of this procedure and submit it to their certification body, which will publish an updated summary of all sponsored ecosystem services impacts on the FSC database of registered certificates (info.fsc.org).</t>
  </si>
  <si>
    <t>15.1.1</t>
  </si>
  <si>
    <t>15.1.1 The form in Annex D may be submitted without the name of the sponsor if the sponsor
prefers to remain anonymous.</t>
  </si>
  <si>
    <t>CORRECTIVE ACTION REGISTER ECOSYSTEM SERVICES</t>
  </si>
  <si>
    <r>
      <t xml:space="preserve">NB. Failure to demonstrate an Ecosystem Services impact shall </t>
    </r>
    <r>
      <rPr>
        <b/>
        <u/>
        <sz val="12"/>
        <rFont val="Cambria"/>
        <family val="1"/>
      </rPr>
      <t xml:space="preserve">not </t>
    </r>
    <r>
      <rPr>
        <b/>
        <sz val="12"/>
        <rFont val="Cambria"/>
        <family val="1"/>
      </rPr>
      <t>affect the status of the FSC forest management certificate.</t>
    </r>
  </si>
  <si>
    <t>All applicable requirements of FSC-PRO-30-006 Part I, II and III shall be met (with no open Major non-compliances) before verification of an impact.</t>
  </si>
  <si>
    <t>If non-conformities are not closed by the deadline, the verification or validation may be withheld or retracted, along with any associated uses of Ecosystem Services claims.</t>
  </si>
  <si>
    <t xml:space="preserve">Justification for grading </t>
  </si>
  <si>
    <t>Non-compliance (or potential non-compliance for an Observation)</t>
  </si>
  <si>
    <t>Date &amp; Evidence</t>
  </si>
  <si>
    <t>ES200X.1</t>
  </si>
  <si>
    <r>
      <rPr>
        <sz val="11"/>
        <color indexed="12"/>
        <rFont val="Cambria"/>
        <family val="1"/>
      </rPr>
      <t>The ESCD for Impact ES 1.2 is available in English but it is not available in the official langulage of the country, or the most widely spoken language in the area in which the management unit is located</t>
    </r>
    <r>
      <rPr>
        <b/>
        <sz val="11"/>
        <color indexed="12"/>
        <rFont val="Cambria"/>
        <family val="1"/>
      </rPr>
      <t xml:space="preserve">
</t>
    </r>
  </si>
  <si>
    <t>FSC 1.5.1</t>
  </si>
  <si>
    <t>The organisation shall make the ESCD for Impact ES 1.2 available in at least one of the official language(s) of the country, or the most widely spoken language in the area in which the management unit is located;</t>
  </si>
  <si>
    <t xml:space="preserve">S1: The ESCD for Impact ES 1.2 has been provided in the local language. </t>
  </si>
  <si>
    <t>ES200X.2</t>
  </si>
  <si>
    <t>Procedure for ES, section 5.2 dated 10.12.18; The organisation recorded the equipment as; Safety kit – uniform, vest, safety boot, GPS, Vertex, tagging, phi band meter, ladder, notebook, tally sheet. 
Results of the interview and during the demonstration on February 16, the measurement of tree diameter in the field used a meter rope, not a phi band as written in the document.</t>
  </si>
  <si>
    <t>The organization shall describe the collection and analysis of data, including:  Any equipment used to measure the outcome indicator(s);</t>
  </si>
  <si>
    <t>S1: The organisation corrected the description of the collection and analysis of data to include the meter rope for measurement of tree diameter (Procedure for ES, section 5.2 dated 14.6.19).</t>
  </si>
  <si>
    <t>ES200X.3</t>
  </si>
  <si>
    <t>For carbon loss comparison, INCAS (Indonesian National Carbon Accounting System) documents are used which mention carbon loss due to logging of 60.2 tons per hectare from 2001 to 2012. The organisation has not explained the justification of the use of INCAS as a carbon loss comparison baseline, whether the factors in calculating carbon loss by companies are the same as the factors for carbon loss used in the INCAS calculation, so that both data can be compared directly.</t>
  </si>
  <si>
    <t>FSC 9.2</t>
  </si>
  <si>
    <t>The organization shall, according to the specifications given in the ‘Comparison’ column of Annex B, compare the present value of each outcome indicator with the specified value.</t>
  </si>
  <si>
    <t>Before  Verification of ES Impact</t>
  </si>
  <si>
    <t>date xx/yy/zz</t>
  </si>
  <si>
    <t>closed</t>
  </si>
  <si>
    <t>Agenda for Opening Meeting</t>
  </si>
  <si>
    <t>Introductions and confirmation of roles</t>
  </si>
  <si>
    <t>Confirmation of matters relating to confidentiality.</t>
  </si>
  <si>
    <t xml:space="preserve">Discussion on proposed agenda, timetable and audit objectives, including standards to be used.  </t>
  </si>
  <si>
    <t>Methods and procedures used to conduct the audit, including sampling process.</t>
  </si>
  <si>
    <t>Any changes of Audit Scope / Product Groups</t>
  </si>
  <si>
    <t>Changes to AAF or PEFC Band</t>
  </si>
  <si>
    <t>Method of reporting audit findings:- grading of CARs.</t>
  </si>
  <si>
    <t>Review of issues/CARs raised during previous audits.</t>
  </si>
  <si>
    <t>Confirming relevant work safety, emergency and security procedures for the audit team.</t>
  </si>
  <si>
    <t>Note: there will be a need to interview workers / stakeholders without managers present as this is part of the process.</t>
  </si>
  <si>
    <t>Confirmation of resources/facilities required by the audit team.</t>
  </si>
  <si>
    <t>Records of any complaints received by the certificate holder and/or by Soil Association - record in issues section</t>
  </si>
  <si>
    <t>SA Certification Complaints/Appeals system on the conduct or conclusions of an Audit (IP-GEN-004 available on website).</t>
  </si>
  <si>
    <t xml:space="preserve">Formal communication channels between the audit team and auditee </t>
  </si>
  <si>
    <r>
      <t xml:space="preserve">Conditions under which audit may be terminated </t>
    </r>
    <r>
      <rPr>
        <i/>
        <sz val="8"/>
        <rFont val="Arial"/>
        <family val="2"/>
      </rPr>
      <t>(Auditor unable to perform auditing role; lack of cooperation, concern regarding health &amp; safety, etc).</t>
    </r>
  </si>
  <si>
    <t>Client questions.</t>
  </si>
  <si>
    <t>Agenda for Closing Meeting</t>
  </si>
  <si>
    <t xml:space="preserve">Audit review and advising that audit evidence is based on sampling process. </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</si>
  <si>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</si>
  <si>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</si>
  <si>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</si>
  <si>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</si>
  <si>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</si>
  <si>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YES CONTRACTORS ARE INCLUDED COMPLETE REST OF QUESTIONS</t>
  </si>
  <si>
    <t>NO CONTRACTORS ARE NOT INCLUDED, STOP HERE</t>
  </si>
  <si>
    <t>CHOOSE FROM DROP DOWN LIST</t>
  </si>
  <si>
    <t>Does the group include any Forestry contractor? If YES, then complete the section below; if NO, stop here. Please, confirm at every audit, by choosing from the Drop Down Lists in Column B</t>
  </si>
  <si>
    <t xml:space="preserve">The Group Entity shall determine, based on its human and technical capacities, the maximum group size that it can manage, in terms of: 
a) number of group members; 
b) individual management unit size; and/or 
c) total forest area and distribution.
</t>
  </si>
  <si>
    <t>Provision of information to members</t>
  </si>
  <si>
    <t>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t>
  </si>
  <si>
    <t>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t>
  </si>
  <si>
    <t xml:space="preserve">The Group Entity shall implement a documented internal monitoring system that includes at least the following: 
a)A description of the internal monitoring system, sufficient to: 
 I) make sure there is continued conformance with the applicable Forest Stewardship Standard in the management units in the group; 
 II) check the adequacy of the group management system and the Group Entity´s overall performance. 
b) Regular (at least annual) monitoring visits to a sample of management units within the group; 
c) Regular (at least annual) analysis of the results of the internal monitoring to improve the group management system. </t>
  </si>
  <si>
    <t>18.2 The Group Entity shall issue corrective action requests to address non-conformities identified during the monitoring of the forestry contractors and follow up their implementation.</t>
  </si>
  <si>
    <r>
      <t xml:space="preserve">RT-FM-001-24.1 June 2022      </t>
    </r>
    <r>
      <rPr>
        <sz val="10"/>
        <rFont val="Cambria"/>
        <family val="1"/>
      </rPr>
      <t xml:space="preserve"> ©  Produced by Soil Association Certification Limited</t>
    </r>
  </si>
  <si>
    <t>Certificate Decision made on behalf of Soil Association Certification Ltd:</t>
  </si>
  <si>
    <t>Michelle Matteo</t>
  </si>
  <si>
    <t>16 Aug. 2022, 8-9 Nov. 2022, 15 Nov. 2022,  18 Nov. 2022</t>
  </si>
  <si>
    <t>SA-FM/COC-007898</t>
  </si>
  <si>
    <t>Prior certification with SCS: SCS-FM/COC-0000102N</t>
  </si>
  <si>
    <t>The Conservation Fund</t>
  </si>
  <si>
    <t>United States</t>
  </si>
  <si>
    <t xml:space="preserve">FSC-US Forest Management Standard v 1.1 2018 </t>
  </si>
  <si>
    <t>FSC-C001535</t>
  </si>
  <si>
    <t>Brian Schneider</t>
  </si>
  <si>
    <t>Corporate Headquarters- 1655 N. Fort Myer Drive, Suite 1300, Arlington, Virginia 22209</t>
  </si>
  <si>
    <t>USA</t>
  </si>
  <si>
    <t>828.785.2555</t>
  </si>
  <si>
    <t>bschneider@conservationfund.org</t>
  </si>
  <si>
    <t>www.conservationfund.org</t>
  </si>
  <si>
    <t>N/A transferred, see above for contact</t>
  </si>
  <si>
    <t>Sites are located in California.</t>
  </si>
  <si>
    <t>See A7</t>
  </si>
  <si>
    <t>Refer to A7</t>
  </si>
  <si>
    <t>With different CB</t>
  </si>
  <si>
    <t>CARs from S2</t>
  </si>
  <si>
    <t>2019.1</t>
  </si>
  <si>
    <t>With different CB:                                                                                                 The Big River FMU has an easement with a utility company that allows the easement holder to control vegetation in the utility right-of-way; FME management and staff stated that pesticides are applied by the utility company in the right-of-way. The holder of an easement for a pipeline right-of-way may also be using chemicals. The audit team clarified via interviews with FME personnel that the FME has not requested pesticide use from or placed pesticide use restrictions on the utility company nor any other parties holding easements with use rights. SCS is actively seeking an interpretation from FSC on the reporting requirements for chemicals that may be used by such easement holders.                                                               Waiting on guidance from FSC.  Based on the guidance received from FSC the chemicals used on easements and R-O-Ws shall be reported with annual chemical usage by the certificate holder.</t>
  </si>
  <si>
    <t>FSC-US Forest Management Standard (v1.1), Ind. 6.6.a</t>
  </si>
  <si>
    <t>To ensure that no products on the FSC list of Highly Hazardous Pesticides are used on the certified property, the FME should collect information on the use of pesticides by the utility company, or excise these sites from the FMU</t>
  </si>
  <si>
    <t>Investigation into GIS determined that easements and R-O-W are classified as non-forested areas.  Easements and R-O-Ws are included in certified acres.  The Conservation Fund will communicate with easement and R-O-W owners to collect pesticide application information. No chemical use on these areas in 2020.</t>
  </si>
  <si>
    <t>2019.2</t>
  </si>
  <si>
    <t xml:space="preserve">With different CB:                                                                                              Several roads on the Buckeye FMU were observed with rilling, rutting, and slides. A road assessment has been started for the FMU, but there is no timeline for completion. The audit team recognizes that the FME is only just now beginning to conduct timber management activities on the Buckeye FMU; these activities may serve as opportunities to upgrade and improve such roads. The FME would benefit from clarifying the priority and plan for addressing roads on the FMU.                                                     Indicator 6.5.d requires that the FME’s transportation system be designed, constructed, maintained, and/or reconstructed to reduce short and long-term environmental impacts, including minimizing soil erosion and sediment discharge to streams. The FME is presently in conformance, but in order to ensure continued conformance the FME should expedite completion of the road assessment for the Buckeye FMU and develop a road improvement plan for the FMU based on this assessment. The plan should include a prioritization of road improvement activities, approximate timeline, and potential funding sources. The FME is encouraged to explore grants to fund road improvement projects that fall outside of THPs.               </t>
  </si>
  <si>
    <t>FSC-US Forest Management Standard (v1.1), Ind. 6.5.d</t>
  </si>
  <si>
    <t xml:space="preserve">Sediment source assessments are in progress.  Priority roads for decommissioning or upgrades have been identified.  When assessments are completed, grant funding will be pursued.  There has been no impact on water quality.  No timber harvesting or operations are planned in some areas identified.  Road issues that rise to a level of an impact on water quality are always dealt with in an expedient manner.  There are hundreds of miles of forest roads on The Conservation Fund properties and to have all dirt roads never show signs of imperfections is impossible to attain. </t>
  </si>
  <si>
    <t>CARs from S3</t>
  </si>
  <si>
    <t>The Forest Management Plan for East Grand Lake and Reed Plantation does not describe the stakeholder consultation process.</t>
  </si>
  <si>
    <t>FSC-US Forest Management Standard (v1.1), Criteria 7.1.r</t>
  </si>
  <si>
    <t>The Forest Management Plan for East Grand Lake and Reed Plantation shall describe the stakeholder consultation process.</t>
  </si>
  <si>
    <t xml:space="preserve">24 Sept 2021 - FMP has been updated and now contains a summary fo the SHC process. </t>
  </si>
  <si>
    <t>24 Sept 2021.</t>
  </si>
  <si>
    <t>The Company shall fulfill all relevant elements of the FSC Pesticides policy FSC-POL-30-001 v3 by 1 January 2021.</t>
  </si>
  <si>
    <t>FSC-POL-30-001 V3-0 Part 2 &amp; 4</t>
  </si>
  <si>
    <t>Herbicide use records and ESRAs are all in order for the CH.</t>
  </si>
  <si>
    <t>19 Nov. 2021</t>
  </si>
  <si>
    <t>On the logging deck of one job visited the hearing protection of one employee was not visible.  Hearing protection of other employees was visible for observation and other aspects fully compliant</t>
  </si>
  <si>
    <t>FSC-US Forest Management Standard (v1.1), Criteria 4.2.b</t>
  </si>
  <si>
    <t xml:space="preserve">The forest owner / manager and their employees and contractors shall demonstrate a safe work environment. </t>
  </si>
  <si>
    <t xml:space="preserve">Safe work environment displayed at all sites visited and contractors maintained a safe work environment, per interview and observations at active sites. </t>
  </si>
  <si>
    <t>Approval for the FSC website was received from the previous certification body, however a copy of their previous certificate which is no longer valid is still on the website https://www.conservationfund.org/our-work/working-forest-fund/certification - this needs replaced with their current SA certificate+product schedule asap and approval given by SA Forestry Trademark team</t>
  </si>
  <si>
    <t>FSC-STD-50-001 Requirements for use of the FSC trademarks by certificate holders (A2 in checklist)</t>
  </si>
  <si>
    <t xml:space="preserve">Approval was received from SA, the current CB. Records noted in the FM checklist. Trademark use section. </t>
  </si>
  <si>
    <t>CARs from S4</t>
  </si>
  <si>
    <t>No findings at the S4 audit</t>
  </si>
  <si>
    <t>CARs from RA</t>
  </si>
  <si>
    <t>No findings at the RA audit</t>
  </si>
  <si>
    <t>CA - North Coast Timberlands</t>
  </si>
  <si>
    <r>
      <t>North Coast Region Land Ownership
“Roughly 80 percent of timber land is privately owned – divided about equally between industrial timber ownerships and non-industrial ownerships – totaling 2.8 million acres.  Nearly three-fourths of this private timber land is within designated Timber Production Zones.
The public forest land in the region is largely in National Park and U.S. Forest Service ownership, primarily in Humboldt and Mendocino counties.  The California Department of Forestry and Fire Protection also manages the 46,000-acre Jackson State Demonstration Forest in Mendocino County, the largest state forest in California.”</t>
    </r>
    <r>
      <rPr>
        <vertAlign val="superscript"/>
        <sz val="11"/>
        <rFont val="Cambria"/>
        <family val="1"/>
        <scheme val="major"/>
      </rPr>
      <t>1</t>
    </r>
    <r>
      <rPr>
        <sz val="11"/>
        <rFont val="Cambria"/>
        <family val="1"/>
        <scheme val="major"/>
      </rPr>
      <t xml:space="preserve">
</t>
    </r>
    <r>
      <rPr>
        <vertAlign val="superscript"/>
        <sz val="9"/>
        <rFont val="Cambria"/>
        <family val="1"/>
        <scheme val="major"/>
      </rPr>
      <t>1</t>
    </r>
    <r>
      <rPr>
        <sz val="9"/>
        <rFont val="Cambria"/>
        <family val="1"/>
        <scheme val="major"/>
      </rPr>
      <t xml:space="preserve">The Conservation Fund, 2005.  Conservation Prospects for the North Coast: A Review and Analysis of Existing Conservation Plans, Land Use Trends and Strategies for Conservation on the North Coast of California. Page 106. </t>
    </r>
  </si>
  <si>
    <r>
      <rPr>
        <b/>
        <sz val="11"/>
        <rFont val="Cambria"/>
        <family val="1"/>
        <scheme val="major"/>
      </rPr>
      <t>CA - North Coast Timberlands</t>
    </r>
    <r>
      <rPr>
        <sz val="11"/>
        <rFont val="Cambria"/>
        <family val="1"/>
        <scheme val="major"/>
      </rPr>
      <t xml:space="preserve">
California has some of the most rigorous forest practice regulations in the United States. These regulations are developed by a governor-appointed Board of Forestry and based on the Z'Berg-Nejedly Forest Practices Act of 1973. Additionally, the Federal Endangered Species Act, the California State Endangered Species Act, and EPA Clean Water Act also play a significant role in regulating forestry activities in California.
A Timber Harvest Plan (THP) must be prepared for every timber harvest project. The THP is considered the functional equivalent of an environmental impact report (EIR) under the California Environmental Quality Act (CEQA). The lead agencies for overseeing THP process are the California Department of Forestry and Fire Protection (CalFIRE) and California Regional Water Quality Control Board (CRWQCB). The California Department of Fish and Game (CDFG), and the California Department of Mines and Geology (CDM&amp;G) also provide significant input into the THP process. As a group, the agencies review the written THP and evaluate the company’s compliance with the FPA by making onsite visits before, during, and after harvest. Moreover, the THP process is a public process. The project proponent files their long-term plan and THP with the state and the public is given opportunity to provide written or verbal comment to the agencies. The agencies are required to respond to each comment in writing. Additionally, the National Marine Fisheries Service monitors each project’s protection of RTE anadromous fish (chinook and coho salmon and steelhead trout). The California Department of Fish and Game monitors other RTE species on behalf of the National Fish and Wildlife Service. The state also regulates the protection of historical and archaeological sites. Native American Tribes are given significant opportunities to protect sites of cultural importance. Archaeological, cultural, and historical resources have added protections that the FME must address.
</t>
    </r>
  </si>
  <si>
    <r>
      <rPr>
        <b/>
        <sz val="11"/>
        <rFont val="Cambria"/>
        <family val="1"/>
        <scheme val="major"/>
      </rPr>
      <t>Legislation</t>
    </r>
    <r>
      <rPr>
        <sz val="11"/>
        <rFont val="Cambria"/>
        <family val="1"/>
        <scheme val="major"/>
      </rPr>
      <t xml:space="preserve">                                                                                                                                                                                                                                    </t>
    </r>
    <r>
      <rPr>
        <sz val="11"/>
        <rFont val="Cambria"/>
        <family val="1"/>
        <scheme val="major"/>
      </rPr>
      <t xml:space="preserve">
</t>
    </r>
  </si>
  <si>
    <r>
      <rPr>
        <b/>
        <sz val="11"/>
        <rFont val="Cambria"/>
        <family val="1"/>
        <scheme val="major"/>
      </rPr>
      <t xml:space="preserve">National Level Legistion:  </t>
    </r>
    <r>
      <rPr>
        <sz val="11"/>
        <rFont val="Cambria"/>
        <family val="1"/>
        <scheme val="major"/>
      </rPr>
      <t xml:space="preserve">                                                                                                                        Endangered Species Act
Clean Water Act (Section 404 wetland protection)
Occupational Safety and Health Act
National Historic Preservation Act
Archaeological and Historic Preservation Act
Americans with Disabilities Act
U.S. ratified treaties, including CITES
Lacey Act
Forest Resources Conservation and Shortage Relief Act
National Resource Protection Act
National Environmental Protection Act
National Wild and Scenic River Act
Native American Grave Protection &amp; Repatriation Act
Rehabilitation Act
Architectural Barriers Act                                           </t>
    </r>
  </si>
  <si>
    <r>
      <rPr>
        <b/>
        <sz val="11"/>
        <rFont val="Cambria"/>
        <family val="1"/>
        <scheme val="major"/>
      </rPr>
      <t>State and Local Level Legislation:                                                                                                  California:</t>
    </r>
    <r>
      <rPr>
        <sz val="11"/>
        <rFont val="Cambria"/>
        <family val="1"/>
        <scheme val="major"/>
      </rPr>
      <t xml:space="preserve">
Z’Berg-Nejedly State Forest Practices Act of 1973
California Endangered Species Act
California Environmental Quality Act
California Civil Code Section 1008
Native Plant Protection Act
Porter-Cologne Water Quality Control Act
The California Forest Practice Regulations (FPR)
Williamson Act
Timberland Productivity Act
Mendocino Co standing dead tree ordinance (June ‘16)
</t>
    </r>
    <r>
      <rPr>
        <b/>
        <sz val="11"/>
        <rFont val="Cambria"/>
        <family val="1"/>
        <scheme val="major"/>
      </rPr>
      <t/>
    </r>
  </si>
  <si>
    <t>Re-Assessment dates</t>
  </si>
  <si>
    <t>18 Nov. 2022 -  Auditors meeting</t>
  </si>
  <si>
    <t>15 Nov. 2022 - Document review</t>
  </si>
  <si>
    <t>8 Nov 2022 - Site visit - FMU Garcia</t>
  </si>
  <si>
    <t>8 Nov 2022 -  Audit: Review of documentation, staff interviews</t>
  </si>
  <si>
    <t>8 Nov 2022 - Stakeholder meetings - held remotely</t>
  </si>
  <si>
    <t>18 Nov. 2022 - Closing meeting, remote</t>
  </si>
  <si>
    <r>
      <t xml:space="preserve">1) </t>
    </r>
    <r>
      <rPr>
        <sz val="11"/>
        <rFont val="Cambria"/>
        <family val="1"/>
      </rPr>
      <t xml:space="preserve"> Michelle Matteo (Lead FSC-STD-USA-1.1-2018) Michelle L. Matteo is a senior lead auditor for NSF based in Southern New England. Michelle is a forester and arborist and maintains a (state) Massachusetts Forester License as well as an International Society of Arboriculture (ISA) Arborist Certification. Michelle has completed a 3-day ISO 19011 training designed &amp; presented in relation to the FSC Standards, has completed thousands of SFI, PEFC, &amp; FSC Chain of Custody and Certified Sourcing audits, certification audits of the Northeast Master Logger program, and is a senior lead auditor for FSC Controlled Wood, SFI Fiber Sourcing, ATFS, and FSC &amp; SFI Forest Management audits.  Her auditing experience spans the continental US and the UK. She earned an MS in Forestry and BS in Wildlife &amp; Fisheries Biology, both from the University of Massachusetts.</t>
    </r>
  </si>
  <si>
    <t xml:space="preserve">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properties not previously visited by SA Cert. </t>
  </si>
  <si>
    <t>None</t>
  </si>
  <si>
    <t>Working Forest Fund:  Contract describing the location of the timber and a description of the timber is used for the selling of stumpage.  The FSC Claim and certification # is included in the contract.  A map is also included with the contract.</t>
  </si>
  <si>
    <t>There is no partial certification.  Exclusion areas are designated on maps and designated with paint, and/or flagging.  Areas are discussed during pre-harvest meetings, and monitored during harvesting.</t>
  </si>
  <si>
    <t>None,  secondary processing by Forest Manager.</t>
  </si>
  <si>
    <t>Divided among the following 4 properties:</t>
  </si>
  <si>
    <t>Management plans include discussion or documentation with model outputs or other rationale explaining assumptions for Annual Allowable Harvest rates.</t>
  </si>
  <si>
    <t xml:space="preserve">HCV 1 -Species Diversity
HCV 3 -Ecosystems and habitats
HCV 4 -Critical ecosystem services
</t>
  </si>
  <si>
    <t>Broad-leaved, Coniferous</t>
  </si>
  <si>
    <t>See Annex 3</t>
  </si>
  <si>
    <t>N/A</t>
  </si>
  <si>
    <t>Roundwood</t>
  </si>
  <si>
    <t>Standing</t>
  </si>
  <si>
    <t>m: 9
f: 8</t>
  </si>
  <si>
    <t>m: 120
f: 21</t>
  </si>
  <si>
    <t>Various</t>
  </si>
  <si>
    <t>88,535 ha</t>
  </si>
  <si>
    <t>FSC-STD-USA-1.1-2018</t>
  </si>
  <si>
    <t>Y</t>
  </si>
  <si>
    <t>FSC promotional trademarks are used on The Conservation Fund Website, Timber Sale Prospectus, and on the North Coast Annual Report.  Approval for the uses follows:  
Approval for the Timber Sale Prospectus was received by email on 12/9/20 by the SA Forestry Trademark Team.  Witnessed Timber Sale Prospectus and email for approval.  No issues identified.  Approval for use on the North Coast Annual Report was received by email on 10/1/20 by the SA Forest Trademark Team.  Email witnessed.  No issues identified.</t>
  </si>
  <si>
    <t>Approval for the Timber Sale Prospectus was received by email on 12/9/20 by the SA Forestry Trademark Team.  Witnessed Timber Sale Prospectus and email for approval.  No issues identified.  Approval for use on the North Coast Annual Report was received by email on 10/1/20 by the SA Forest Trademark Team.  Email witnessed.  No issues identified.</t>
  </si>
  <si>
    <t>ANNEX 1 FSC-US Forest Management Standard v 1.1 Family Forest (SLIMF) CHECKLIST</t>
  </si>
  <si>
    <t>Terminology</t>
  </si>
  <si>
    <r>
      <t xml:space="preserve">“Low risk of negative social or environmental impact” </t>
    </r>
    <r>
      <rPr>
        <i/>
        <sz val="11"/>
        <rFont val="Palatino"/>
      </rPr>
      <t>– Some Indicators in the Standard have been determined to be a low risk to negative environmental or social impact in the context of family forests. In the absence of evidence presented to, or otherwise brought to the attention of the Certifying Body (CB), the CB can assume that the landowner/manager is in conformance. In cases where there is cause to believe there is a likelihood of non-conformance with an Indicator (e.g., observed violations, substantiated complaints) or in cases where local conditions warrant a higher rigor of audit, CBs are expected to assess conformance with these requirements.</t>
    </r>
  </si>
  <si>
    <t>FSC ref</t>
  </si>
  <si>
    <t>Criteria/Norm</t>
  </si>
  <si>
    <t>Score</t>
  </si>
  <si>
    <t>SCORING SUMMARY</t>
  </si>
  <si>
    <t>ADDITIONAL REQUIREMENTS</t>
  </si>
  <si>
    <t>FSC TRADEMARK USE (SECTION 11)
FSC-STD-40-201 FSC On product labelling requirements
FSC-STD-50-201 FSC requirements for the promotional use of the FSC trademarks</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</si>
  <si>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</si>
  <si>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 xml:space="preserve">Forest management shall respect all national and local laws and administrative requirements.
</t>
  </si>
  <si>
    <t>1.1.a</t>
  </si>
  <si>
    <r>
      <t xml:space="preserve">1.1.a Forest management plans and operations demonstrate compliance with all applicable federal, state, county, municipal, and tribal laws, and administrative requirements (e.g., regulations). Violations, outstanding complaints or investigations are provided to the Certifying Body (CB) during the annual audit. 
</t>
    </r>
    <r>
      <rPr>
        <b/>
        <sz val="11"/>
        <color indexed="10"/>
        <rFont val="Palatino"/>
      </rPr>
      <t>FF: For family forests, the management plan or other documents provided to the CB need only include a brief qualitative description of applicable laws. Also, there are no violations observed during the assessment and audit process.</t>
    </r>
  </si>
  <si>
    <t>Guidance: CBs should request and consider the number, severity and temporal pattern of legal/regulatory violations, outstanding complaints or investigations associated with the Forest Management Unit (FMU) for the 5 years prior to the certification assessment.
The management plan or other documents provided to the CB should include a list of the key laws and administrative requirements that typically apply to management operations and a list of contact information for agencies that are responsible for local enforcement.</t>
  </si>
  <si>
    <t>1.1.b</t>
  </si>
  <si>
    <r>
      <t xml:space="preserve">1.1.b To facilitate legal compliance, the forest owner or manager ensures that employees and contractors, commensurate with their responsibilities, are duly informed about applicable laws and regulations. 
</t>
    </r>
    <r>
      <rPr>
        <b/>
        <sz val="11"/>
        <color indexed="10"/>
        <rFont val="Palatino"/>
      </rPr>
      <t>FF Supplemental guidance: on-the-ground observations show no evidence that employees and contractors are not observing applicable laws and regulations.</t>
    </r>
  </si>
  <si>
    <t>Guidance: Examples for demonstrating compliance include: copies of laws and regulations, and summaries or checklists, are kept on file; employees are briefed on applicable laws and regulations; pre-contract meetings are conducted with contractors to review applicable laws and regulations; contracts include legal requirements; contractors sign agreements to comply with laws and regulations.
Requirements applied to a contractor or sub-contractor apply only to the extent allowed by US federal and state law. In many situations, the landowner or manager may address the requirements of this Principle through the use of contract language.</t>
  </si>
  <si>
    <t>All applicable and legally prescribed fees, royalties, taxes and other charges shall be paid.</t>
  </si>
  <si>
    <t>1.2.a</t>
  </si>
  <si>
    <r>
      <rPr>
        <b/>
        <sz val="11"/>
        <rFont val="Palatino"/>
      </rPr>
      <t xml:space="preserve">1.2a  </t>
    </r>
    <r>
      <rPr>
        <b/>
        <sz val="11"/>
        <rFont val="Palatino"/>
        <family val="1"/>
      </rPr>
      <t xml:space="preserve">The forest owner or manager provides written evidence that all applicable and legally prescribed fees, royalties, taxes and other charges are being paid in a timely manner. If payment is beyond the control of the landowner or manager, then there is evidence that every attempt at payment was made.
</t>
    </r>
    <r>
      <rPr>
        <b/>
        <sz val="11"/>
        <color rgb="FFFF0000"/>
        <rFont val="Palatino"/>
      </rPr>
      <t>FF Indicator 1.2.a: Low risk of negative social or environmental impact.</t>
    </r>
  </si>
  <si>
    <t>Intent: Taxes and fees at minimum include, as applicable: local and/or county property taxes; severance taxes.
Guidance: Compliance may be verified through: a document that includes a list of taxes, fees, and other charges that typically apply; an annual summary of payments; a signed statement from the forest owner/manager that all payments are paid on a timely basis.</t>
  </si>
  <si>
    <t xml:space="preserve">Documents have been reviewed for taxes paid up to current year as of audit report. Staff interviews confirmed payment as well. No other fees noted. </t>
  </si>
  <si>
    <t>In signatory countries, the provisions of all binding international agreements such as CITES, ILO Conventions, ITTA, and Convention on Biological Diversity, shall be respected.</t>
  </si>
  <si>
    <t>Applicability: Additional international agreements (such as the UN Framework) are also applicable.</t>
  </si>
  <si>
    <t>1.3.a</t>
  </si>
  <si>
    <r>
      <rPr>
        <b/>
        <sz val="11"/>
        <rFont val="Palatino"/>
        <family val="1"/>
      </rPr>
      <t xml:space="preserve">1.3.a Forest management plans and operations comply with relevant provisions of all applicable binding international agreements. Violations, outstanding complaints or investigations are provided to the CB during the annual audit.
</t>
    </r>
    <r>
      <rPr>
        <b/>
        <sz val="11"/>
        <color rgb="FFFF0000"/>
        <rFont val="Palatino"/>
      </rPr>
      <t>FF Indicator 1.3.a: Low risk of negative social or environmental impact.</t>
    </r>
  </si>
  <si>
    <t>Guidance: The forest owner or manager may demonstrate compliance by maintaining a list of applicable binding international agreements and completing an assessment to confirm compliance. A document containing a list of relevant laws, treaties and agreements is available from FSC-US.</t>
  </si>
  <si>
    <t>Conflicts between laws, regulations and the FSC Principles and Criteria shall be evaluated for the purposes of certification, on a case by case basis, by the certifiers and the involved or affected parties.</t>
  </si>
  <si>
    <t>1.4.a</t>
  </si>
  <si>
    <t>1.4.a Situations in which compliance with laws or regulations conflicts with compliance with FSC Principles, Criteria or Indicators are documented and referred to the CB.</t>
  </si>
  <si>
    <t>No areas of conflicts with compliance to the FSC P&amp;C were found with laws or regulations pertaining to the forest or its management.</t>
  </si>
  <si>
    <t>Forest management areas should be protected from illegal harvesting, settlement and other unauthorised activities.</t>
  </si>
  <si>
    <t>Intent: “Unauthorized activities” may include: hunting; fishing; collecting; theft; dumping; and, prohibited recreational use, including motorized vehicle use on closed roads, closed trails and closed off-trail areas.</t>
  </si>
  <si>
    <t>1.5.a</t>
  </si>
  <si>
    <t>1.5.a The forest owner or manager supports or implements measures intended to prevent illegal and unauthorized activities on the Forest Management Unit (FMU).</t>
  </si>
  <si>
    <t>Applicability: The forest owner or manager is not expected to play a law enforcement role, but is expected to not ignore illegal activities on the FMU.
Guidance: Measures to prevent illegal and unauthorized activities may include, but are not limited to: clear marking of boundaries; appropriate signage and gates; communications with forest users, local community members, and other stakeholders; reporting suspected illegal or unauthorized activities to the proper authorities.
Monitoring and preventative actions should be proportionate to and guided by the nature of the property and risk of specific types of activities.</t>
  </si>
  <si>
    <t>Site visits confirm that property lines are clearly marked on the ground with a combination of permanent markers and flagging/painting and on harvest maps for each FMU.  Boundary lines are painted when property is acquired. They are refreshed approximately every 5 years.   The Conservation Fund and their service providers have a good working relationship with the state forestry organizations and local law enforcement.  All FMUs are continually monitored.  Security patrol for the North Coast forest is provided by trained law enforcement employees.  Flights are conducted periodically of the North Coast forest for illegal marijuana gardens.   Surveillance cameras are also used as needed to monitoring logging activity and any identified issue.  Recreational Lease holders, State game wardens and rangers, contracted security services, and other recreationists also assist with detecting any unauthorized activities and reporting them to The Conservation Fund. Local authorities are contacted if issues arise.  Access to properties is gated. Gates are closed and locked at all times. Witnessed gates, and clear boundary lines during site visits. Interviews confirm access to the property is monitored by service providers and contractors working on the property. Recreational lease holders provide additional monitoring of activities on the property.</t>
  </si>
  <si>
    <t>1.5.b</t>
  </si>
  <si>
    <t>1.5.b If illegal or unauthorized activities occur, the forest owner or manager implements actions designed to curtail such activities and correct the situation to the extent possible for meeting all land management objectives with consideration of available resources.</t>
  </si>
  <si>
    <t>Guidance: Efforts to stop illegal or unauthorized activities may include but are not limited to: cooperating with the appropriate authorities; notifying perpetrators and stakeholders; posting boundary notices; using gates; making periodic inspections; and reporting suspected illegal or unauthorized activities to the proper authorities.
No legal action may be appropriate if the proper authorities have been notified and the landowner or manager demonstrates that legal action may have negative consequences that outweigh its benefit, or if legal action is not possible.</t>
  </si>
  <si>
    <t>Forest managers shall demonstrate a long-term commitment to adhere to the FSC Principles and Criteria.</t>
  </si>
  <si>
    <t>1.6.a</t>
  </si>
  <si>
    <t>1.6.a The forest owner or manager demonstrates a long-term commitment to adhere to the FSC Principles and Criteria and FSC and FSC-US policies, including the FSC-US Land Sales Policy, and has a publicly available statement of commitment to manage the FMU in conformance with FSC standards and policies.</t>
  </si>
  <si>
    <t>Publicly-available commitment can be found in management planning documents available on TCF’s website. The following statement appears on TCF’s website: “The Conservation Fund recognizes that forest certification is a critical component of objective, sustainable forest management and commits to third-party certification of its working forests. When ownership of our Working Forest Fund (WFF) properties is planned to exceed one year, we will seek independent certification under the standards of Sustainable Forestry Initiative® (SFI) and/or Forest Stewardship Council® (FSC).”</t>
  </si>
  <si>
    <t>1.6.b</t>
  </si>
  <si>
    <t>1.6.b If the certificate holder does not certify their entire holdings, then they document, in brief, the reasons for seeking partial certification referencing FSC-POL-20-002 (or subsequent policy revisions), the location of other managed forest units, the natural resources found on the holdings being excluded from certification, and the management activities planned for the holdings being excluded from certification.</t>
  </si>
  <si>
    <t>Applicability: All landowners are encouraged to certify all their holdings. Certificate holders who are not members of FSC are encouraged to certify all their holdings, however they are not required to do so.
Certificate holders who are members of FSC are eligible for partial certification on condition that they have formally applied for certification assessments for the entire operation, and have also formally committed to make a strong effort to achieve certification for the entire operation within a reasonable time frame. The time frame will not normally exceed two years. The commitment applies to the entire forestry or forest management operation owned or fully controlled by the member or applicant for membership.
See FSC-POL-20-003, FSC-POL-20-002 and other FSC policy documents for additional guidelines for partial certification.</t>
  </si>
  <si>
    <t>1.6.c</t>
  </si>
  <si>
    <r>
      <rPr>
        <b/>
        <sz val="11"/>
        <rFont val="Palatino"/>
      </rPr>
      <t>Indicator 1.6.c The forest owner or manager notifies the Certifying Body of significant changes in ownership and/or significant changes in management planning within 90 days of such change.</t>
    </r>
    <r>
      <rPr>
        <b/>
        <sz val="11"/>
        <color indexed="10"/>
        <rFont val="Palatino"/>
      </rPr>
      <t xml:space="preserve">
FF Indicator 1.6.c The forest owner, manager or group manager notifies the Certifying Body of significant changes in ownership, the certified land base and/or significant changes in management planning prior to the next scheduled annual audit, or within one year of such change, whichever comes first.</t>
    </r>
  </si>
  <si>
    <t>Intent: The purpose of the Indicator is to ensure that changes to the land area that are included in the certificate are communicated to the CB. This includes changes in group membership as well as additions or excisions within individual ownerships.
Guidance: The determination of what is a significant change is to be verified by the CB.</t>
  </si>
  <si>
    <t>No significant changes were noted.</t>
  </si>
  <si>
    <t>FSC PRINCIPLE #2:   TENURE AND USE RIGHTS AND RESPONSIBILITIES - Long-term tenure and use rights to the land and forest resources shall be clearly defined, documented and legally established.</t>
  </si>
  <si>
    <t>Clear evidence of long-term forest use rights to the land (e.g. land title, customary rights, or lease agreements) shall be demonstrated.</t>
  </si>
  <si>
    <t>2.1.a</t>
  </si>
  <si>
    <t>2.1.a The forest owner or manager provides clear evidence of long-term rights to use and manage the FMU for the purposes described in the management plan.</t>
  </si>
  <si>
    <t>Guidance: “Evidence of long-term rights” may include but is not limited to: deeds; long-term lease agreements; evidence of fee ownership; or a contractual agreement to manage the forest.
Documents do not have to be made publicly available.</t>
  </si>
  <si>
    <t>2.1.b</t>
  </si>
  <si>
    <r>
      <t xml:space="preserve">2.1.b The forest owner or manager identifies and documents legally established use and access rights associated with the FMU that are held by other parties. 
</t>
    </r>
    <r>
      <rPr>
        <b/>
        <sz val="11"/>
        <color indexed="10"/>
        <rFont val="Palatino"/>
      </rPr>
      <t>FF Applicability: Documentation must be provided only in cases where there is concern about infringing on legally established use and access rights.</t>
    </r>
  </si>
  <si>
    <t>Guidance: “Use and access rights held by other parties” may include: deed restrictions; long term leases; timber rights; mineral rights; rights to harvest; conservation easements rights-of-way; non-timber forest products (NTFP); hunting and fishing rights; and recreational uses.</t>
  </si>
  <si>
    <t>2.1.c</t>
  </si>
  <si>
    <t>2.1.c Boundaries of land ownership and use rights are clearly identified on the ground and on maps prior to commencing management activities in the vicinity of the boundaries.</t>
  </si>
  <si>
    <t>Intent: This Indicator is not intended to evaluate measures taken to prevent trespass (e.g., marking property boundaries), which are addressed in Criterion 1.5.
Guidance: Boundary designations do not necessarily have to be comprehensive, but must be adequate to assure that management activities are implemented where intended. If the boundary cannot be established, then the manager shall postpone management until the boundaries are established and marked either by legal survey or by mutual agreement with the adjacent property owner (see also Criterion 1.5).</t>
  </si>
  <si>
    <t>Local communities with legal or customary tenure or use rights shall maintain control, to the extent necessary to protect their rights or resources, over forest operations unless they delegate control with free and informed consent to other agencies.</t>
  </si>
  <si>
    <t>Intent: This Criterion addresses non-tribal rights (tribal rights are covered in Principle 3). Tenure and use rights considered under this Criterion are those substantiated by judicial rulings or otherwise expressly identified in deeds, other legal instruments or laws.</t>
  </si>
  <si>
    <t>2.2.a</t>
  </si>
  <si>
    <t>2.2.a The forest owner or manager allows the exercise of tenure and use rights established by law or regulation.</t>
  </si>
  <si>
    <t>Guidance: Tenure and use rights may include, but are not limited to: long-term leases; easements; timber and mineral rights; rights-of-way; access to water supplies, NTFPs, recreational use, hiking, hunting and fishing; and visiting ancestral grave sites if such permitted access meets the legal definition of a prescriptive easement. Off-highway Vehicle (OHV) use is not considered a customary right; however, it may be a privilege granted by the forest owner or manager.
In cases where a conflict exists between tenure/use rights and the conservation of forest resources, the forest owner/manager brings these conflicts to the attention of the CB.</t>
  </si>
  <si>
    <t>2.2.b</t>
  </si>
  <si>
    <t>2.2.b In FMUs where tenure or use rights held by others exist, the forest owner or manager consults with groups that hold such rights so that management activities do not significantly impact the uses or benefits of such rights.</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</si>
  <si>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</si>
  <si>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Guidance: Dispute resolution requires a good faith effort of all parties in order to succeed. Conformance with this Criterion requires the forest owner or manager to make earnest efforts to resolve disputes, but recognizes that other parties may choose not to respond to opportunities provided.
The management plan should include written protocol for the dispute resolution process.</t>
  </si>
  <si>
    <t>2.3.a</t>
  </si>
  <si>
    <r>
      <rPr>
        <b/>
        <sz val="11"/>
        <rFont val="Palatino"/>
        <family val="1"/>
      </rPr>
      <t xml:space="preserve">2.3.a If disputes arise regarding tenure claims or use rights then the forest owner or manager initially attempts to resolve them through open communication, negotiation, and/or mediation. If these good-faith efforts fail, then federal, state, and/or local laws are employed to resolve such disputes.
</t>
    </r>
    <r>
      <rPr>
        <b/>
        <sz val="11"/>
        <color rgb="FFFF0000"/>
        <rFont val="Palatino"/>
      </rPr>
      <t xml:space="preserve">FF Indicator 2.3.a Low risk of negative social or environmental impact. </t>
    </r>
  </si>
  <si>
    <t xml:space="preserve">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no entries.   </t>
  </si>
  <si>
    <t>2.3.b</t>
  </si>
  <si>
    <r>
      <rPr>
        <b/>
        <sz val="11"/>
        <rFont val="Palatino"/>
        <family val="1"/>
      </rPr>
      <t xml:space="preserve">2.3.b The forest owner or manager documents any significant disputes over tenure and use
</t>
    </r>
    <r>
      <rPr>
        <b/>
        <sz val="11"/>
        <color rgb="FFFF0000"/>
        <rFont val="Palatino"/>
      </rPr>
      <t>FF Indicator 2.3.b Low risk of negative social or environmental impact.</t>
    </r>
  </si>
  <si>
    <t>Intent: Information about tenure or use rights disputes does not need to be made public. CBs shall respect the confidentiality of such information. This information also does not include stakeholder complaints, which are covered elsewhere in this Standard.</t>
  </si>
  <si>
    <t xml:space="preserve">Public Inquiries &amp; Official Complaint Procedure (TCF-SFI-12) has been established for receiving and responding to complaints.  No significant disputes over tenure claims and use rights have arisen since the last audit. If a dispute were to come up, it would be discussed during monthly calls and documented in monthly activity reports.  Witnessed Complaint Log, all entries resolved at time of audit. </t>
  </si>
  <si>
    <t xml:space="preserve">FSC PRINCIPLE #3:  INDIGENOUS PEOPLES' RIGHTS - The legal and customary rights of indigenous peoples to own, use and manage their lands, territories, and resources shall be recognised and respected. </t>
  </si>
  <si>
    <t>Intent: This Principle focuses on Indigenous peoples' rights on their lands and to their resources. Its focus is generally on collectively held (i.e. tribal) rights and resources; however, individual persons who demonstrate legal rights to indigenous lands and resources are also included under this Principle.</t>
  </si>
  <si>
    <t>Indigenous peoples shall control forest management on their lands and territories unless they delegate control with free and informed consent to other agencies.</t>
  </si>
  <si>
    <t>Applicability: Criterion 3.1 only applies to legally designated lands owned by or held in trust for American Indians. FMUs that are not on American Indian lands are addressed in Criteria 3.2, 3.3 and 3.4.
Guidance: “free and informed consent” refers to written agreement following adequate, culturally-appropriate consultation.</t>
  </si>
  <si>
    <t>3.1.a</t>
  </si>
  <si>
    <t>3.1.a Tribal forest management planning and implementation are carried out by authorized tribal representatives in accordance with tribal laws and customs and relevant federal laws.</t>
  </si>
  <si>
    <t>Guidance: Legal delegations of authority may include but are not limited to: a tribal body that is elected or appointed through hereditary and that authorizes forest management operations; documents to verify the authority of the tribal body.
Compliance may be evaluated through a signed letter stating compliance from an authorized tribal representative.</t>
  </si>
  <si>
    <t>The Conservation Fund does not manage tribal forest land.</t>
  </si>
  <si>
    <t>3.1.b</t>
  </si>
  <si>
    <t>3.1.b The manager of a tribal forest secures, in writing, informed consent regarding forest management activities from the tribe or individual forest owner prior to commencement of those activities.</t>
  </si>
  <si>
    <t>Forest management shall not threaten or diminish, either directly or indirectly, the resources or tenure rights of indigenous peoples.</t>
  </si>
  <si>
    <t>Guidance: Evaluation of forest management to this Criterion is based on the scope, scale and size of forest management operation.</t>
  </si>
  <si>
    <t>3.2.a</t>
  </si>
  <si>
    <r>
      <t xml:space="preserve">3.2.a During management planning, the forest owner or manager consults with American Indian groups that have legal rights or other binding agreements to the FMU to avoid harming their resources or rights. 
</t>
    </r>
    <r>
      <rPr>
        <b/>
        <sz val="11"/>
        <color indexed="10"/>
        <rFont val="Palatino"/>
      </rPr>
      <t>FF Guidance: For family forests that meet the eligibility requirements of having a small forest, direct consultation between small private landowners and tribal representatives is encouraged but may not be feasible. Instead, small landowners may rely on consultation between appropriate state and federal agencies and tribes and then abide by the outcome of those government to government negotiations or settlements. For family forests that are larger in size but meet the eligibility requirements due to the low intensity of operations, direct consultation must be attempted.</t>
    </r>
  </si>
  <si>
    <t>Guidance: “Tribal resources” may include but are not limited to: subsistence hunting and gathering areas, fisheries, cultural sites, and other resources on or off the FMU that may be adversely affected by management activities.
Consultation entails active, culturally-appropriate outreach to tribes or designated tribal representatives. It is recognized that actual consultation is out of the control of the forest owner or manager, but that attempts must be made to invite such consultation.
A review of title may be sufficient to demonstrate the existence of current legal rights or other binding agreements to the FMU.</t>
  </si>
  <si>
    <t>3.2.b</t>
  </si>
  <si>
    <t>3.2.b Demonstrable actions are taken so that forest management does not adversely affect tribal resources. When applicable, evidence of, and measures for, protecting tribal resources are incorporated in the management plan.</t>
  </si>
  <si>
    <t>Intent: This Indicator pertains to tribal resources that may be located either within or off the FMU, but are affected by management operations within the FMU (for example, effects on fish and game populations).</t>
  </si>
  <si>
    <t>Property managers are aware of the need to consult with tribal representatives and local historical commissions and maintain and open line of communication with regards to identification of any sites on the property. For the Timber Harvesting Plans of North Coast the cultural, ecological,economic and religious significance review is a key step in Timber Harvesting Plan approval.  The Conservation Fund employees are aware of requirement.</t>
  </si>
  <si>
    <t>Sites of special cultural, ecological, economic or religious significance to indigenous peoples shall be clearly identified in co-operation with such peoples, and recognised and protected by forest managers.</t>
  </si>
  <si>
    <t>Guidance: It is recognized that actual cooperation and consultation is out of the control of the forest owner or manager, but that attempts must be made to invite such cooperation and consultation.</t>
  </si>
  <si>
    <t>3.3.a</t>
  </si>
  <si>
    <r>
      <t>FF Indicator 3.3.a The forest owner or manager maintains a list of sites of current or traditional cultural, archeological, ecological, economic or religious significance that have been identified by state conservation agencies and tribal governments on the FMU or that could be impacted by management activities. 
Applicability</t>
    </r>
    <r>
      <rPr>
        <i/>
        <sz val="11"/>
        <color indexed="10"/>
        <rFont val="Palatino"/>
      </rPr>
      <t xml:space="preserve">: Where state conservation agencies and tribal governments are not able to provide a list of sites, the landowner may not be able to maintain this list.
</t>
    </r>
    <r>
      <rPr>
        <b/>
        <sz val="11"/>
        <color indexed="10"/>
        <rFont val="Palatino"/>
      </rPr>
      <t>Guidance</t>
    </r>
    <r>
      <rPr>
        <i/>
        <sz val="11"/>
        <color indexed="10"/>
        <rFont val="Palatino"/>
      </rPr>
      <t>: Direct consultation with tribal representatives is not required in order to identify or develop the list of sites of current or traditional cultural, archeological, ecological, economic or religious significance. However, if these sites do exist on the FMU then the forest owner or manager must consult with the appropriate state, federal or tribal representatives as per the requirements in Indicator 3.3.b.</t>
    </r>
  </si>
  <si>
    <t>Applicability: In regions where there are no established tribal representatives, this Criterion may be inapplicable and the landowner or manager should provide documentation to this effect.
Guidance: Examples of “sites of current or traditional cultural, archeological, ecological, economic or religious significance” may include but are not limited to: ceremonial, burial, or village sites; areas used for hunting, fishing, or trapping; current areas for gathering culturally important materials (e.g. ingredients for baskets, medicinal plants, or plant materials used in dances or other ceremonies); current areas for gathering subsistence materials (e.g. mushrooms, berries, acorns, etc.).
Direct, culturally-appropriate consultation with tribal representatives is the first preferred method of consultation. If this is not possible then regional databases or references that contain relevant data may be used to compile this information.</t>
  </si>
  <si>
    <t xml:space="preserve">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
  </si>
  <si>
    <t>3.3.b</t>
  </si>
  <si>
    <t>3.3.b In consultation with tribal representatives, the forest owner or manager develops measures to protect or enhance areas of special significance (see also Criterion 9.1).</t>
  </si>
  <si>
    <t>Applicability: this Indicator is only applicable if areas of special significance have been identified.
Guidance: Compliance with cultural resource BMPs that have been developed at a state or regional scale with tribal consultation may be adequate to meet this Indicator in most instances.
The confidentiality of sensitive tribal knowledge is maintained in keeping with applicable laws and at the behest of tribal representatives. If necessary, public summaries of forest management plans may omit detailed location and identification data pertaining to sensitive resources.</t>
  </si>
  <si>
    <t>Indigenous peoples shall be compensated for the application of their traditional knowledge regarding the use of forest species or management systems in forest operations.  This compensation shall be formally agreed upon with their free and informed consent before forest operations commence.</t>
  </si>
  <si>
    <t>Applicability: This Criterion is only applicable where traditional knowledge is requested and used in forest management.</t>
  </si>
  <si>
    <t>3.4.a</t>
  </si>
  <si>
    <t>3.4.a The forest owner or manager identifies whether traditional knowledge in forest management is being used.</t>
  </si>
  <si>
    <t>3.4.b</t>
  </si>
  <si>
    <t>3.4.b When traditional knowledge is used, written protocols are jointly developed prior to such use and signed by local tribes or tribal members to protect and fairly compensate them for such use.</t>
  </si>
  <si>
    <t>3.4.c</t>
  </si>
  <si>
    <t>3.4.c The forest owner or manager respects the confidentiality of tribal traditional knowledge and assists in the protection of such knowledge.</t>
  </si>
  <si>
    <t xml:space="preserve">FSC PRINCIPLE #4:  COMMUNITY RELATIONS AND WORKER'S RIGHTS 
Forest management operations shall maintain or enhance the long-term social and economic well-being of forest workers and local communities. 
</t>
  </si>
  <si>
    <t>Intent: This Principle addresses the need for the forest owner or manager to consider the social and economic consequences of the practices they undertake. Social and economic responsibilities are recognized by FSC as key components in FSC-certified forestry.
See Glossary for the definition of local communities.
Requirements applied to a contractor or sub-contractor apply only to the extent allowed by US federal and state law. In many situations, the landowner or manager may address the requirements of this Principle through the use of contract language.</t>
  </si>
  <si>
    <t>The communities within, or adjacent to, the forest management area should be given opportunities for employment, training, and other services.</t>
  </si>
  <si>
    <t>4.1.a</t>
  </si>
  <si>
    <r>
      <t xml:space="preserve">4.1.a Employee compensation and hiring practices meet or exceed the prevailing local norms within the forestry industry.
</t>
    </r>
    <r>
      <rPr>
        <b/>
        <sz val="11"/>
        <color rgb="FFFF0000"/>
        <rFont val="Palatino"/>
      </rPr>
      <t>FF Indicator 4.1.a Low risk of negative social or environmental impact.</t>
    </r>
  </si>
  <si>
    <t>Intent: “Compensation” includes salary or wages, and benefits.</t>
  </si>
  <si>
    <t>4.1.b</t>
  </si>
  <si>
    <r>
      <rPr>
        <b/>
        <sz val="11"/>
        <rFont val="Palatino"/>
        <family val="1"/>
      </rPr>
      <t xml:space="preserve">4.1.b Forest work is offered in ways that create high quality job opportunities for employees.
</t>
    </r>
    <r>
      <rPr>
        <b/>
        <sz val="11"/>
        <color rgb="FFFF0000"/>
        <rFont val="Palatino"/>
      </rPr>
      <t>FF Indicator 4.1.b Low risk of negative social or environmental impact.</t>
    </r>
  </si>
  <si>
    <t>Intent: “high quality job opportunities” refer to the way in which work is packaged and the capacity for growth and development.
Guidance: Depending on the operation, high quality job opportunities may include or are indicated by: employee relationships are long term and stable; forest owners or managers package work in ways that support stable employment; jobs include a mixture of diverse tasks that require varying levels of skill; training opportunities are in place for employees to improve their skills; opportunities for advancement are available; a comprehensive package of benefits is offered; opportunities are provided for employee participation in management decision-making; employees are satisfied, within reason, with the quality of their work environment.</t>
  </si>
  <si>
    <t>4.1.c</t>
  </si>
  <si>
    <r>
      <rPr>
        <b/>
        <sz val="11"/>
        <rFont val="Palatino"/>
        <family val="1"/>
      </rPr>
      <t xml:space="preserve">4.1.c Forest workers are provided with fair wages.
</t>
    </r>
    <r>
      <rPr>
        <b/>
        <sz val="11"/>
        <color rgb="FFFF0000"/>
        <rFont val="Palatino"/>
      </rPr>
      <t>FF Indicator 4.1.c Low risk of negative social or environmental impact.</t>
    </r>
  </si>
  <si>
    <t xml:space="preserve">The Conservation Fund is commitment to providing staff with wages and salaries that are competitive. Staff members confirmed that salaries and benefits provided by the company are regionally competitive. </t>
  </si>
  <si>
    <t>4.1.d</t>
  </si>
  <si>
    <r>
      <t xml:space="preserve">4.1.d Hiring practices and conditions of employment are non-discriminatory and follow applicable federal, state and local regulations
</t>
    </r>
    <r>
      <rPr>
        <b/>
        <sz val="11"/>
        <color rgb="FFFF0000"/>
        <rFont val="Palatino"/>
      </rPr>
      <t>FF Indicator 4.1.d Low risk of negative social or environmental impact.</t>
    </r>
  </si>
  <si>
    <t>The auditor observed non-discrimination policies and practices during site visits.  Hiring practices and conditions of employment follow federal, state, and local regulation for employment and social laws. No issues of employee complaints were revealed during interviews or through investigation made known to the auditor.</t>
  </si>
  <si>
    <t>4.1.e</t>
  </si>
  <si>
    <r>
      <rPr>
        <b/>
        <sz val="11"/>
        <rFont val="Palatino"/>
      </rPr>
      <t>Indicator 4.1.e The forest owner or manager provides work opportunities to qualified local applicants and seeks opportunities for purchasing local goods and services of equal price and quality.</t>
    </r>
    <r>
      <rPr>
        <b/>
        <sz val="11"/>
        <color indexed="10"/>
        <rFont val="Palatino"/>
      </rPr>
      <t xml:space="preserve">
FF Indicator 4.1.e The forest owner or manager, as feasible, contributes to the local community. Guidance</t>
    </r>
    <r>
      <rPr>
        <i/>
        <sz val="11"/>
        <color indexed="10"/>
        <rFont val="Palatino"/>
      </rPr>
      <t>: Examples for contributing to the local community include but are not limited to: providing employment opportunities; purchasing local goods and services; providing forest product sales opportunities to local harvesters and value-added manufacturers; and, supporting learning opportunities about forest management.</t>
    </r>
  </si>
  <si>
    <t>Intent: Companies should make consistent efforts to source goods and services from local communities to the extent that they are available and reasonably cost competitive.
Guidance: Efforts to source locally may include, among others: local residents and businesses are included on a list, maintained by the forest owner or manager, of potential contractors and service providers (e.g., foresters, loggers); work opportunities are advertised in area newspapers.</t>
  </si>
  <si>
    <t>4.1.f</t>
  </si>
  <si>
    <r>
      <rPr>
        <b/>
        <sz val="11"/>
        <rFont val="Palatino"/>
      </rPr>
      <t xml:space="preserve">4.1.f Commensurate with the size and scale of operation, the forest owner or manager provides and/or supports learning opportunities to improve public understanding of forests and forest management.
</t>
    </r>
    <r>
      <rPr>
        <b/>
        <sz val="11"/>
        <color rgb="FFFF0000"/>
        <rFont val="Palatino"/>
      </rPr>
      <t>FF Indicator 4.1.f Inapplicable (pertinent requirements incorporated into Indicator 4.1.e)</t>
    </r>
  </si>
  <si>
    <t>4.1.g</t>
  </si>
  <si>
    <r>
      <rPr>
        <b/>
        <sz val="11"/>
        <rFont val="Palatino"/>
      </rPr>
      <t xml:space="preserve">4.1.g The forest owner or manager meets or exceeds all applicable laws and/or regulations covering health and safety of employees and their families (also see Criterion 1.1).
</t>
    </r>
    <r>
      <rPr>
        <b/>
        <sz val="11"/>
        <color rgb="FFFF0000"/>
        <rFont val="Palatino"/>
      </rPr>
      <t>FF Indicator 4.1.g Inapplicable (pertinent requirements incorporated into Indicator 4.1.e)</t>
    </r>
  </si>
  <si>
    <t>Forest management should meet or exceed all applicable laws and/or regulations covering health and safety of employees and their families.</t>
  </si>
  <si>
    <t>4.2.a</t>
  </si>
  <si>
    <r>
      <rPr>
        <b/>
        <sz val="11"/>
        <rFont val="Palatino"/>
        <family val="1"/>
      </rPr>
      <t xml:space="preserve">4.2.a The forest owner or manager meets or exceeds all applicable laws and/or regulations covering health and safety of employees and their families (also see Criterion 1.1).
</t>
    </r>
    <r>
      <rPr>
        <b/>
        <sz val="11"/>
        <color rgb="FFFF0000"/>
        <rFont val="Palatino"/>
      </rPr>
      <t>FF Indicator 4.2.a Low risk of negative social or environmental impact.</t>
    </r>
  </si>
  <si>
    <t>Sustainable Forestry Commitment states a commitment to compliance with laws and regulations for social laws.  Interviews confirm employee benefit program provided by The Conservation Fund for employees.  No concerns were raised by employees.  A high level of job satisfaction was stated by employees.</t>
  </si>
  <si>
    <t>4.2.b</t>
  </si>
  <si>
    <t>4.2.b The forest owner or manager and their employees and contractors demonstrate a safe work environment. Contracts or other written agreements include safety requirements.</t>
  </si>
  <si>
    <t>Guidance: Evaluation of conformance to this Indicator may be through interviews and observations and may be demonstrated by: operations have consistently low accident rates; training sessions are offered/attended; safety procedures and documentation are posted in the workplace; inexperienced field workers are given adequate instructions and supervision; workers utilize personal protective equipment; landowners, managers or operators maintain safety-training records; machinery and equipment is well-maintained and in safe working order.</t>
  </si>
  <si>
    <t xml:space="preserve">Safety was discussed and observed during site visits. PPE was worn by The Conservation Fund employees, Consulting Foresters, and contractors when required during the audit.  Contracts provided to the auditor contained safety requirements and provisions. </t>
  </si>
  <si>
    <t>4.2.c</t>
  </si>
  <si>
    <r>
      <t xml:space="preserve">4.2.c The forest owner or manager hires well-qualified service providers to safely implement the management plan.
</t>
    </r>
    <r>
      <rPr>
        <b/>
        <sz val="11"/>
        <color rgb="FFFF0000"/>
        <rFont val="Palatino"/>
      </rPr>
      <t>FF Indicator 4.2.c Low risk of negative social or environmental impact.</t>
    </r>
  </si>
  <si>
    <t>Intent: “Service providers” refer to both contract and directly employed staff who implement the management plan.
Guidance: “Well-qualified” may refer to certified loggers, certified or registered foresters, service providers who have undergone training programs in their field, or other credentialed professionals. Service providers do not need degrees in their fields.</t>
  </si>
  <si>
    <t>The rights of workers to organise and voluntarily negotiate with their employers shall be guaranteed as outlined in Conventions 87 and 98 of the International Labour Organisation (ILO).</t>
  </si>
  <si>
    <t>4.3.a</t>
  </si>
  <si>
    <r>
      <rPr>
        <b/>
        <sz val="11"/>
        <rFont val="Palatino"/>
        <family val="1"/>
      </rPr>
      <t xml:space="preserve">4.3.a Forest workers are free to associate with other workers for the purpose of advocating for their own employment interests.
</t>
    </r>
    <r>
      <rPr>
        <b/>
        <sz val="11"/>
        <color rgb="FFFF0000"/>
        <rFont val="Palatino"/>
      </rPr>
      <t>FF Indicator 4.3.a Low risk of negative social or environmental impact.</t>
    </r>
  </si>
  <si>
    <t>Intent: this Indicator covers rights guaranteed under ILO Conventions 87 and 98.</t>
  </si>
  <si>
    <t>Interviews with management, staff, Consulting Foresters, and contractors confirm that employees and contractors are free to associate.  No issues identified.</t>
  </si>
  <si>
    <t>4.3.b</t>
  </si>
  <si>
    <r>
      <t xml:space="preserve">4.3.b The forest owner or manager has effective and culturally sensitive mechanisms to resolve disputes between workers and management.
</t>
    </r>
    <r>
      <rPr>
        <b/>
        <sz val="11"/>
        <color rgb="FFFF0000"/>
        <rFont val="Palatino"/>
      </rPr>
      <t>FF Indicator 4.3.b Low risk of negative social or environmental impact.</t>
    </r>
  </si>
  <si>
    <t>The Conservation Fund employees were consistent in their description of the effectiveness of the process for informal and formal resolution of disputes, including a variety of culturally sensitive options.  HR department has processes for handling conflicts and disputes.  No issues identified.</t>
  </si>
  <si>
    <r>
      <t xml:space="preserve">Management planning and operations shall incorporate the results of evaluations of social impact.  Consultations shall be maintained with people and groups (both men and women) directly affected by management operations.  
</t>
    </r>
    <r>
      <rPr>
        <sz val="11"/>
        <color indexed="10"/>
        <rFont val="Palatino"/>
      </rPr>
      <t>FF Supplementary Intent: “</t>
    </r>
    <r>
      <rPr>
        <i/>
        <sz val="11"/>
        <color indexed="10"/>
        <rFont val="Palatino"/>
      </rPr>
      <t>directly affected by management operations” should also include the landowner and landowner families.</t>
    </r>
    <r>
      <rPr>
        <sz val="11"/>
        <color indexed="10"/>
        <rFont val="Palatino"/>
      </rPr>
      <t xml:space="preserve"> FF Supplementary Guidance: </t>
    </r>
    <r>
      <rPr>
        <i/>
        <sz val="11"/>
        <color indexed="10"/>
        <rFont val="Palatino"/>
      </rPr>
      <t>For family forests with limited capacity to influence local communities, evaluations may be brief and non-technical.</t>
    </r>
  </si>
  <si>
    <t>Intent: People “directly affected by management operations” may include: employees and contractors of the landowner; community members; neighboring landowners; anglers and hunters; recreationists; local water users; harvesters and processors of forest products; and others identified to be affected by management operations. People consulted include men and women, ethnic groups and minorities, and all other stakeholders directly affected by management operations.
The Indicators in this Criterion address the need to include meaningful public participation in forest management. Public involvement is required in all forests under FSC-certification, including both the provision of public involvement opportunities as well as the provision of adequate information and communication. Depending on the nature of the issue, consultation may be required prior to an activity taking place or on a regularly-scheduled ongoing basis (e.g., annual meetings).
Guidance: Evaluations of social impact are based on the scale and intensity of forest operation.</t>
  </si>
  <si>
    <t>4.4.a</t>
  </si>
  <si>
    <r>
      <rPr>
        <b/>
        <sz val="11"/>
        <rFont val="Palatino"/>
      </rPr>
      <t>Indicator 4.4.a The forest owner or manager understands the likely social impacts of management activities, and incorporates this understanding into management planning and operations. Social impacts include effects on:
• Archeological sites and sites of cultural, historical and community significance (on and off the FMU;
• Public resources, including air, water and food (hunting, fishing, collecting);
• Aesthetics;
• Community goals for forest and natural resource use and protection such as employment, subsistence, recreation and health;
• Community economic opportunities;
• Other people who may be affected by management operations.
A summary is available to the CB.</t>
    </r>
    <r>
      <rPr>
        <b/>
        <sz val="11"/>
        <color indexed="10"/>
        <rFont val="Palatino"/>
        <family val="1"/>
      </rPr>
      <t xml:space="preserve">
FF Indicator 4.4.a The forest owner of manager understands the likely social impacts of management activities, and incorporates this understanding into management planning and operations. 
</t>
    </r>
    <r>
      <rPr>
        <u/>
        <sz val="11"/>
        <color indexed="10"/>
        <rFont val="Palatino"/>
      </rPr>
      <t>FF Supplementary Guidance</t>
    </r>
    <r>
      <rPr>
        <b/>
        <sz val="11"/>
        <color indexed="10"/>
        <rFont val="Palatino"/>
        <family val="1"/>
      </rPr>
      <t xml:space="preserve">: </t>
    </r>
    <r>
      <rPr>
        <i/>
        <sz val="11"/>
        <color indexed="10"/>
        <rFont val="Palatino"/>
      </rPr>
      <t>Family forest owners or managers may utilize social impact evaluations conducted by state conservation agencies (such as Statewide Forest Assessments required under the US Federal Farm Bill) or other organizations as a resource. These, and other resources, should be valid and credible, as evaluated by the CB. Social impact considerations are incorporated appropriate to the scale and intensity of their operations, unique characteristics of the property, and the individual family’s needs or objectives. Related evaluations may be brief and informal.</t>
    </r>
  </si>
  <si>
    <t>Intent: This Indicator focuses on utilizing an evaluation of social impact to guide management decisions. These evaluations analyze, monitor, and manage the social consequences of a project for the dual purpose of identifying and improving the negative or unintended consequences of forest management as well as maximizing the positive outcomes for stakeholders.
Management activities that may have social impacts include but are not limited to: employment opportunities, harvest, access to land, fire, noise, traffic, and spraying.
Guidance: Social impact evaluations generally include the following three components:
a) Assessment of baseline conditions of identified affected resources and social values; b) Identification and description of the activities which are likely to cause impact; c) Identification of the impacts, and how they will be perceived by different stakeholders.
Information may be gathered through the following means: Local community members and groups such as watershed protection groups, BMP committees, fire councils, outdoor clubs; consultation with archeological offices, tribes, universities; consultation with other affected groups; field inventories; municipal and regional plans, landscape biodiversity conservation plans; and cultural plans.</t>
  </si>
  <si>
    <t>4.4.b</t>
  </si>
  <si>
    <r>
      <t>FF Indicator 4.4.b Low risk of negative social or environmental impact.</t>
    </r>
    <r>
      <rPr>
        <b/>
        <sz val="11"/>
        <rFont val="Palatino"/>
        <family val="1"/>
      </rPr>
      <t xml:space="preserve"> 4.4.b The forest owner or manager seeks and considers input in management planning from people who would likely be affected by management activities.</t>
    </r>
  </si>
  <si>
    <t>Neighbors are notified as necessary prior to harvesting.  Recreation lease holders, and other user groups in the vicinity are notified prior to activities.  North Coast has an extensive process for the approval of Timber Harvest Plans.  Stakeholder input is a part of this process.  Confirmed during interviews and signature for approval.</t>
  </si>
  <si>
    <t>4.4.c</t>
  </si>
  <si>
    <t>4.4.c People who are subject to direct adverse effects of management operations are apprised of relevant activities in advance of the action so that they may express concern.</t>
  </si>
  <si>
    <t>Intent: This Indicator focuses on stakeholder consultation in operations that may directly and negatively affect stakeholders, such as logging, burning, spraying or traffic.
Guidance: To apprise likely affected neighbors and other stakeholders of specific management operations, the landowner or manager may post signs or other measures that are readily noticeable by likely affected stakeholders but that do not necessarily require direct communication. Some situations may warrant direct communication.
Advance notice should be within a time frame appropriate to the situation.</t>
  </si>
  <si>
    <t>4.4.d</t>
  </si>
  <si>
    <t>4.4.d For public forests, consultation includes the following components: 1) Clearly defined and accessible methods for public participation are provided in both long and short-term planning processes, including harvest plans and operational plans; 2) Public notification is sufficient to allow interested stakeholders the chance to learn of upcoming opportunities for public review and/or comment on the proposed management; 3)An accessible and affordable appeals process to planning decisions is available. 4) Planning decisions incorporate the results of public consultation. 5)All draft and final planning documents, and their supporting data, are made readily available to the public.</t>
  </si>
  <si>
    <t>Applicability: This Indicator only applies to public lands.
Intent: FSC certification does not preclude any individual or group from seeking legislative or judicial relief.</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</si>
  <si>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</si>
  <si>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4.5.a</t>
  </si>
  <si>
    <t>4.5.a The forest owner or manager does not engage in negligent activities that cause damage to other people.</t>
  </si>
  <si>
    <t>Guidance: Examples of actions taken to protect others from damage include but are not limited to: management areas likely to be accessed by recreational users or travelers are signed with precautions; high use areas such as campgrounds and nature trails are inspected for hazard tree removal; roads to open pits or other hazards are gated; wells are properly closed; equipment used in commercial operations is inspected regularly and maintenance is documented; reported hazards are dealt with in a reasonable time period.</t>
  </si>
  <si>
    <t>Public Inquiries &amp; Official Complaint Procedure (TCF-SFI-12) has been established for receiving and responding to complaints.  The auditor confirmed through interviews and document review (North Coast Complaint Log) that negligent activities have not occurred.  A web based search conducted  did not reveal any complaints or investigations into negligent activities.</t>
  </si>
  <si>
    <t>4.5.b</t>
  </si>
  <si>
    <r>
      <t>4.5.b The forest owner or manager provides a known and accessible means for interested stakeholders to voice grievances and have them resolved. If significant disputes arise related to resolving grievances and/or providing fair compensation, the forest owner or manager follows appropriate dispute resolution procedures. At a minimum, the forest owner or manager maintains open communications, responds to grievances in a timely manner, demonstrates ongoing good faith efforts to resolve the grievances, and maintains records of legal suites and claims.</t>
    </r>
    <r>
      <rPr>
        <b/>
        <sz val="11"/>
        <color indexed="10"/>
        <rFont val="Palatino"/>
      </rPr>
      <t xml:space="preserve"> FF guidance: </t>
    </r>
    <r>
      <rPr>
        <b/>
        <i/>
        <sz val="11"/>
        <color indexed="10"/>
        <rFont val="Palatino"/>
      </rPr>
      <t>Family Forest landowners/managers can be considered compliant through informal communications with neighbors and in the absence of disputes.</t>
    </r>
  </si>
  <si>
    <t>Intent: Methods to comply with this Indicator may be informal or formal depending on the nature of the grievance.
Guidance: Examples of “appropriate dispute resolution procedures” may include but are not limited to: developing liaison roles with critical stakeholder groups; program enforcement policies that emphasize use of appropriate notices or warnings before penalties are applied; hosting open houses or informal listening opportunities where people are welcomed to express concerns; participating in local government or on advisory boards and other civic involvement that encourages communication.</t>
  </si>
  <si>
    <t>4.5.c</t>
  </si>
  <si>
    <r>
      <rPr>
        <b/>
        <sz val="11"/>
        <rFont val="Palatino"/>
        <family val="1"/>
      </rPr>
      <t xml:space="preserve">4.5.c Fair compensation or reasonable mitigation is provided to local people, communities or adjacent landowners for substantiated damage or loss of income caused by the landowner or manager.
</t>
    </r>
    <r>
      <rPr>
        <b/>
        <sz val="11"/>
        <color rgb="FFFF0000"/>
        <rFont val="Palatino"/>
      </rPr>
      <t>FF Indicator 4.5.c Low risk of negative social or environmental impact.</t>
    </r>
  </si>
  <si>
    <t>Intent: Damage may be to crops, game, trees, land, other managed resources, and impairment of essential environmental functions (for example, water quality).
The intent of this Indicator is not to provide compensation for a justified business decision, such as selling product for a higher value or purchasing goods and services at a better price, given relative equal quality.</t>
  </si>
  <si>
    <t>The auditor confirmed through interviews and document review  (North Coast Complaint Log) that management activities have not caused damage or loss of income that required compensation or mitigation for damage or loss of income to another party. A web-based search did not reveal examples of substantiated damage or loss of income.</t>
  </si>
  <si>
    <t xml:space="preserve">FSC PRINCIPLE # 5:   BENEFITS FROM THE FOREST 
Forest management operations shall encourage the efficient use of the forest's multiple products and services to ensure economic viability and a wide range of environmental and social benefits. </t>
  </si>
  <si>
    <t>Intent: Principle 5 primarily focuses on making the most efficient use of harvested resources, including commercially harvested NTFPs, and maintaining the capacity of both the FMU and the forest operation to provide long-term economic, environmental, and social benefits. Principle 5 is intended to promote full-cost accounting but does not require it.
This Principle does not require a financial audit. Rather, it focuses on various indicators of efficiency and financial viability, such as profit (or loss), financial reserves, trends in market share, price per unit output, and revenue earned. Much of this information will be highly confidential to the public; confidentiality is respected.</t>
  </si>
  <si>
    <t>Forest management should strive toward economic viability, while taking into account the full environmental, social, and operational costs of production, and ensuring the investments necessary to maintain the ecological productivity of the forest.</t>
  </si>
  <si>
    <t>Intent: Criterion 5.1 evaluates the ability of forest management operations to be economically viable while meeting the other Criteria of this Standard.
The forest owner or manager accounts for environmental and social costs by conforming to the Criteria and Indicators of the other Principles of this Standard.
The following excerpt from the Forest Stewardship Council A.C. By-laws (Revised June 2006) Mission Statement is included to clarify the relationship between profitability and the full environmental, social, and economic costs of production:
“Economically viable forest management means that forest operations are structured and managed so as to be sufficiently profitable, without generating financial profit at the expense of the forest resource, the ecosystem, or affected communities. The tension between the need to generate adequate financial returns and the principles of responsible forest operations can be reduced through efforts to market forest products for their best value.”</t>
  </si>
  <si>
    <t>5.1.a</t>
  </si>
  <si>
    <t>5.1.a The forest owner or manager is financially able to implement core management activities, including all those environmental, social and operating costs, required to meet this Standard, and investment and reinvestment in forest management.</t>
  </si>
  <si>
    <t>Guidance: Investment and re-investment activities may include, but are not limited to: planning; inventory; resource monitoring and protection; post-harvest treatments; capital improvements; maintenance; and any necessary ecosystem enhancement and restoration measures, over both the short-term (quarter years and years) and long-term (decades).</t>
  </si>
  <si>
    <t>5.1.b</t>
  </si>
  <si>
    <t>5.1.b Responses to short-term financial factors are limited to levels that are consistent with fulfillment of this Standard.</t>
  </si>
  <si>
    <t>Intent: Short-term financial factors may include but are not limited to: fluctuations in the market; requirements for cash flow; and, the need for sawmill equipment and log supplies.
Guidance: “Responses to short-term financial factors” may include but are not limited to: increases in harvests or debt load; deferred maintenance of roads; and, staff reductions.</t>
  </si>
  <si>
    <t>Forest management and marketing operations should encourage the optimal use and local processing of the forest's diversity of products.</t>
  </si>
  <si>
    <t>Intent: The intent of this Criterion is to maximize forest value by pursuing optimal use (marketing harvested wood for its highest value) and local processing.</t>
  </si>
  <si>
    <t>5.2.a</t>
  </si>
  <si>
    <r>
      <t xml:space="preserve">5.2.a Where forest products are harvested or sold, opportunities for forest product sales and services are given to local harvesters, value-added processing and manufacturing facilities, and other operations that are able to offer services at competitive rates and levels of service.
</t>
    </r>
    <r>
      <rPr>
        <b/>
        <sz val="11"/>
        <color rgb="FFFF0000"/>
        <rFont val="Palatino"/>
      </rPr>
      <t>FF Indicator 5.2.a Low risk of negative social or environmental impact.</t>
    </r>
  </si>
  <si>
    <t>5.2.b</t>
  </si>
  <si>
    <t>5.2.b The forest owner or manager takes measures to optimize the use of harvested forest products and explores product diversification where appropriate and consistent with management objectives.</t>
  </si>
  <si>
    <t>5.2.c</t>
  </si>
  <si>
    <r>
      <t xml:space="preserve">5.2.c On </t>
    </r>
    <r>
      <rPr>
        <b/>
        <i/>
        <sz val="11"/>
        <rFont val="Palatino"/>
      </rPr>
      <t>public lands</t>
    </r>
    <r>
      <rPr>
        <b/>
        <sz val="11"/>
        <rFont val="Palatino"/>
        <family val="1"/>
      </rPr>
      <t xml:space="preserve"> where forest products are harvested and sold, some sales of forest products or contracts are scaled or structured to allow small business to bid competitively.</t>
    </r>
  </si>
  <si>
    <t>Applicability: this Indicator is only applicable to public lands.
Intent: This Indicator focuses on the ability of small businesses to bid competitively, and does not assume that the bid will be awarded. Factors such as price, equivalent skills, experience, and abilities to perform the required tasks must be taken into account in awarding sales and contracts.</t>
  </si>
  <si>
    <t>Forest management should minimise waste associated with harvesting and on-site processing operations and avoid damage to other forest resources.</t>
  </si>
  <si>
    <t>5.3.a</t>
  </si>
  <si>
    <t>5.3.a Management practices are employed to minimize the loss and/or waste of harvested forest products.</t>
  </si>
  <si>
    <t>Guidance: “Waste” consists of damage or underutilization of harvested products, except where portions of harvested material need to be left on site to maintain woody debris, nutrient cycling, or other ecological functions (see Criterion 6.3).</t>
  </si>
  <si>
    <t>5.3.b</t>
  </si>
  <si>
    <t>5.3.b Harvest practices are managed to protect residual trees and other forest resources, including: 1) soil compaction, rutting and erosion are minimized; 2) residual trees are not significantly damaged to the extent that health, growth, or values are noticeably affected; 3) damage to NTFPs is minimized during management activities; 4) techniques and equipment that minimize impacts to vegetation, soil, and water are used whenever feasible.</t>
  </si>
  <si>
    <r>
      <t xml:space="preserve">Forest management should strive to strengthen and diversify the local economy, avoiding dependence on a single forest product.  
</t>
    </r>
    <r>
      <rPr>
        <b/>
        <i/>
        <sz val="11"/>
        <color indexed="10"/>
        <rFont val="Palatino"/>
      </rPr>
      <t>FF Guidance: The capacity of forest management to affect the local economy is dependent on the scope and scale of operation. Large, highly productive ownerships as well as groups with landowners operating within proximity of one another may have a greater capacity to affect the local economy and should thus explore more thoroughly the range of diversification opportunities than should a smaller, less intensive operation.</t>
    </r>
  </si>
  <si>
    <t>Applicability: The capacity of forest management to affect the local economy is dependent on the scope and scale of operation. Large, highly productive ownerships have a greater capacity to affect the local economy and should thus explore more thoroughly the range of diversification opportunities than should a smaller, less productive operation. In public forests, where diversification represents an important public interest, the forest manager should manage for the broader public interest. Publicly-owned forests also have different mandates, some of which may require management goals involving no conventional forest “products” at all.
Intent: It is expected that the landowner/manager will explore a range of products, or act in cooperation with others in pursuing niche markets, if feasible. However, an actual diversified or value-added operation is not required, especially if it is financially infeasible.</t>
  </si>
  <si>
    <t>5.4.a</t>
  </si>
  <si>
    <t>5.4.a The forest owner or manager demonstrates knowledge of their operation’s effect on the local economy as it relates to existing and potential markets for a wide variety of timber and non-timber forest products and services</t>
  </si>
  <si>
    <t>5.4.b</t>
  </si>
  <si>
    <r>
      <t xml:space="preserve">5.4.b The forest owner or manager strives to diversify the economic use of the forest according to Indicator 5.4.a. 
</t>
    </r>
    <r>
      <rPr>
        <b/>
        <sz val="11"/>
        <color indexed="10"/>
        <rFont val="Palatino"/>
      </rPr>
      <t>FF Supplementary Guidance:</t>
    </r>
    <r>
      <rPr>
        <b/>
        <i/>
        <sz val="11"/>
        <color indexed="10"/>
        <rFont val="Palatino"/>
      </rPr>
      <t xml:space="preserve"> This indicator can be assessed during the interview process with the CB</t>
    </r>
  </si>
  <si>
    <t>Applicability: For public lands, diversification of the economic use of the forest is a requirement.
Intent: Economic diversification shall be evaluated in terms of its ecological impacts and shall not impede maintaining forest composition, structure, function, and other requirements present in this Standard. Developing new markets shall also be consistent with management objectives.
Guidance: Diversification of economic uses may include but is not limited to: recreation; ecotourism; hunting; fishing; specialty products and lesser-used species of trees, grades of logs, and lumber; NTFPs; and emerging markets in new commodities such as water in its value to provide in-stream water flows.</t>
  </si>
  <si>
    <t>Forest management operations shall recognise, maintain, and, where appropriate, enhance the value of forest services and resources such as watersheds and fisheries.</t>
  </si>
  <si>
    <t>5.5.a</t>
  </si>
  <si>
    <r>
      <t xml:space="preserve">5.5.a In developing activities on the FMU, the forest owner or manager identifies and defines appropriate measures for maintaining and/or enhancing forest services and resources that serve public values, including municipal watersheds, fisheries, carbon storage and sequestration, recreation and tourism. </t>
    </r>
    <r>
      <rPr>
        <b/>
        <sz val="11"/>
        <color indexed="10"/>
        <rFont val="Palatino"/>
      </rPr>
      <t>FF guidance:</t>
    </r>
    <r>
      <rPr>
        <b/>
        <i/>
        <sz val="11"/>
        <color indexed="10"/>
        <rFont val="Palatino"/>
      </rPr>
      <t xml:space="preserve"> Compliance with this Indicator is scale-dependent. Large groups of family forests might have a greater impact in impacting and affecting these issues.</t>
    </r>
  </si>
  <si>
    <t>Intent: This Indicator is intended to address forest services and resources that are associated with public values and not those addressed in Principles 6 and 9. Forest management operations should not have significant, long term negative impact on these forest services and resources.
If past management has resulted in adverse impacts to forest services and resources, then the forest owner or manager should identify measures to restore them.
Forest services and resources may vary with ownership type (e.g., public vs. private), size, and region, and may include but are not limited to watersheds, fisheries, and other non-timber forest values and services such as recreation, aesthetics, and carbon storage and sequestration.
The reference to carbon storage and sequestration is to have forest managers recognize carbon storage as an important forest service and public value. It is not intended to preclude harvest that is consistent with other parts of this Standard, nor is a forest owner/manager required to quantify carbon storage and sequestration. The forest owner/manager should consider the values associated with carbon and integrate it into management decisions as done with watersheds, fisheries, and recreation.</t>
  </si>
  <si>
    <t>5.5.b</t>
  </si>
  <si>
    <t>5.5.b The forest owner or manager uses the information from Indicator 5.5.a to implement appropriate measures for maintaining and/or enhancing these services and resources.</t>
  </si>
  <si>
    <t>The rate of harvest of forest products shall not exceed levels which can be permanently sustained.</t>
  </si>
  <si>
    <t>5.6.a</t>
  </si>
  <si>
    <r>
      <rPr>
        <b/>
        <sz val="11"/>
        <rFont val="Palatino"/>
      </rPr>
      <t>Indicator 5.6.a In FMUs where products are being harvested, the landowner or manager calculates the sustained yield harvest level for each sustained yield planning unit, and provides clear rationale for determining the size and layout of the planning unit. The sustained yield harvest level calculation is documented in the Management Plan.
The sustained yield harvest level calculation for each planning unit is based on:
• documented growth rates for particular sites, and/or acreage of forest types, age-classes and species distributions;
• mortality and decay and other factors that affect net growth;
• areas reserved from harvest or subject to harvest restrictions to meet other management goals;
• silvicultural practices that will be employed on the FMU;
• management objectives and desired future conditions.
The calculation is made by considering the effects of repeated prescribed harvests on the product/species and its ecosystem, as well as planned management treatments and projections of subsequent regrowth beyond single rotation and multiple re-entries.</t>
    </r>
    <r>
      <rPr>
        <b/>
        <sz val="11"/>
        <color indexed="10"/>
        <rFont val="Palatino"/>
      </rPr>
      <t xml:space="preserve">
FF Indicator 5.6.a On family forests, a sustained yield harvest level analysis shall be completed. Data used in the analysis may include but is not limited to: 1) regional growth data; 2) age-class and species distributions; 3) stocking rates required to meet management objectives; 4) ecological and legal constraints; 5) empirical growth and regeneration data; 6) validated forest productivity models.</t>
    </r>
  </si>
  <si>
    <t>Intent: The term “sustained yield harvest” refers to harvest levels and rates that do not exceed growth over successive harvests, that contribute directly to achieving desired future conditions, and that do not diminish the long term ecological integrity and productivity of the site.
The method used to calculate the sustained yield harvest level for timber products is commensurate with the size and intensity of the forest management operation.
For FMUs in which harvesting occurs infrequently, harvest levels and/or re-entry frequencies are set consistent with achieving and/or maintaining desired future conditions.</t>
  </si>
  <si>
    <r>
      <t xml:space="preserve">Applicability: </t>
    </r>
    <r>
      <rPr>
        <b/>
        <i/>
        <sz val="11"/>
        <color indexed="10"/>
        <rFont val="Palatino"/>
      </rPr>
      <t xml:space="preserve">This analysis is completed at the FMU level.  </t>
    </r>
    <r>
      <rPr>
        <b/>
        <sz val="11"/>
        <color indexed="10"/>
        <rFont val="Palatino"/>
      </rPr>
      <t xml:space="preserve">                                                                                Guidance: </t>
    </r>
    <r>
      <rPr>
        <b/>
        <i/>
        <sz val="11"/>
        <color indexed="10"/>
        <rFont val="Palatino"/>
      </rPr>
      <t>Compliance with this Indicator is scale-dependent. For instance, a 1,600-acre FMU would typically need to provide more information in terms of stocking and growth rates than a 40-acre FMU. Likewise, a demonstrably well-stocked forest utilizing single-tree selection silviculture might require a lower burden of proof of sustainability than an FMU utilizing even-aged silviculture in a timber type where competing vegetation predictably poses difficulties for establishment of regeneration. Large family forest FMUs and groups may calculate discrete sustained yield harvest levels using conventional area and/or volume control methods if the acreage and forest cover types lend themselves to those techniques. In situations where the calculation of a sustained yield harvest level is impractical due to size or scale of operations, harvest levels may be based on maintaining or attaining desired forest conditions, such as stocking, species composition, and age and /or development classes of stands, and wildlife habitat.</t>
    </r>
  </si>
  <si>
    <t>5.6.b</t>
  </si>
  <si>
    <r>
      <rPr>
        <b/>
        <sz val="11"/>
        <rFont val="Palatino"/>
      </rPr>
      <t>Indicator 5.6.b Average annual harvest levels, over rolling periods of no more than 10 years, do not exceed the calculated sustained yield harvest level.</t>
    </r>
    <r>
      <rPr>
        <b/>
        <sz val="11"/>
        <color indexed="10"/>
        <rFont val="Palatino"/>
        <family val="1"/>
      </rPr>
      <t xml:space="preserve">
FF Indicator 5.6.b On family forests, harvest levels and rates do not exceed growth rates over successive harvests, contribute directly to achieving desired future conditions as defined in the forest management plans, and do not diminish the long term ecological integrity and productivity of the site.</t>
    </r>
  </si>
  <si>
    <t>Guidance: If the intent is to change the species balance in a stand or planning unit, or to achieve a desired age class structure, or to manage a catastrophic or natural event such as fire or pest outbreak, a particular species might be harvested at a higher-than-sustainable rate until its optimal stand occupancy could be achieved (e.g., by restocking via planting, etc).</t>
  </si>
  <si>
    <r>
      <t xml:space="preserve">Applicability: </t>
    </r>
    <r>
      <rPr>
        <b/>
        <i/>
        <sz val="11"/>
        <color indexed="10"/>
        <rFont val="Palatino"/>
      </rPr>
      <t xml:space="preserve">This is applied at the FMU level.   </t>
    </r>
    <r>
      <rPr>
        <b/>
        <sz val="11"/>
        <color indexed="10"/>
        <rFont val="Palatino"/>
      </rPr>
      <t xml:space="preserve">                                                                                   Guidance: </t>
    </r>
    <r>
      <rPr>
        <b/>
        <i/>
        <sz val="11"/>
        <color indexed="10"/>
        <rFont val="Palatino"/>
      </rPr>
      <t>In cases where owners or managers harvest timber at intervals longer than ten years, the allowable harvest is determined by the target stocking levels and the volume of re-growth since the previous harvest. In large groups that can have significant cumulative effects, harvest levels and spatial distribution of harvests are designed to take into consideration potential cumulative effects on social and environmental values (e.g., water quality, wildlife habitat, road use, etc.). Overstocked stands and stands that have been depleted or rendered to be below productive potential ue to natural events, past management, or lack of management, are returned to desired stocking levels and composition at the earliest practicable time as justified in management objectives.</t>
    </r>
    <r>
      <rPr>
        <b/>
        <sz val="11"/>
        <color indexed="10"/>
        <rFont val="Palatino"/>
      </rPr>
      <t xml:space="preserve"> In cases where owners or managers harvest timber at intervals longer than ten years, the allowable harvest is determined by the target stocking levels and the volume of re‐growth since the previous harvest. In large groups that can have significant cumulative effects, harvest levels and spatial distribution of harvests are designed to take into consideration potential cumulative effects on social and environmental values (e.g., water quality, wildlife habitat, road use, etc.).                                                                                                                                  If the intent is to change the species balance in a stand or planning unit, or to achieve a desired age class structure, or to manage a catastrophic or natural event such as fire or pest outbreak, the family forest utilizes the same approach as defined in C5.6 for non‐Family Forest FMUs.</t>
    </r>
  </si>
  <si>
    <t>5.6.c</t>
  </si>
  <si>
    <t>5.6.c Rates and methods of timber harvest lead to achieving desired conditions, and improve or maintain health and quality across the FMU. Overstocked stands and stands that have been depleted or rendered to be below productive potential due to natural events, past management, or lack of management, are returned to desired stocking levels and composition at the earliest practicable time as justified in management objectives.</t>
  </si>
  <si>
    <t>5.6.d</t>
  </si>
  <si>
    <t>5.6.d For NTFPs, calculation of quantitative sustained yield harvest levels is required only in cases where products are harvested in significant commercial operations or where traditional or customary use rights may be impacted by such harvests. In other situations, the forest owner or manager utilizes available information, and new information that can be reasonably gathered, to set harvesting levels that will not result in a depletion of the non-timber growing stocks or other adverse effects to the forest ecosystem.</t>
  </si>
  <si>
    <t>Interviews confirm NTFP's are not currently harvested on property owned by The Conservation Fund.  Observations during site visits did not indicate NTFP's are harvested.</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</si>
  <si>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</si>
  <si>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Intent: Principle 6 focuses on maximizing positive environmental impacts and minimizing adverse environmental impacts from forest management operations: assessment of impacts, protection of species and communities, maintenance of ecological functions, the use of pesticides and forest conversion.
Within the scope of Principle 6 are issues and concepts about which there remains considerable uncertainty; in cases of uncertainty, the use of a precautionary approach is present both implicitly and explicitly in several aspects of the Principle because mitigation, repair and restoration is often difficult, more costly, and sometimes impossible.
See Glossary for definition of biological diversity.</t>
  </si>
  <si>
    <r>
      <t xml:space="preserve">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 </t>
    </r>
    <r>
      <rPr>
        <b/>
        <i/>
        <sz val="11"/>
        <color indexed="10"/>
        <rFont val="Palatino"/>
      </rPr>
      <t>FF Guidance: The expectations for meeting this Criterion are scale-dependent and the rigor of the assessment is commensurate to the level of disturbance. Less-extensive and less-technical assessments (e.g., a summary of findings from a consultation with a forestry or natural resource professional and/or available databases) may be adequate for individual and small group family forests to demonstrate compliance.</t>
    </r>
  </si>
  <si>
    <t>Intent: The primary intent of Criterion 6.1 is to avoid creating significant negative environmental impact by conducting baseline assessments of resource attributes, assessing the potential environmental impact of proposed management activities, and then incorporating the results of these assessments into management planning.
Indicators 6.1.a through 6.1.c follow a logical sequence in which an assessment of current conditions is completed and compared to historic conditions in order to understand the effects of the short and long term impacts of management and to determine where restoration may be warranted, and then management approaches are developed and implemented that minimize and mitigate for these impacts.
Assessments include all aspects of site-disturbing operations for which the landowner/manager has direct control, such as: activities associated with timber management, recreational uses, transportation, on-site wood processing facilities, grazing, mineral extraction, transmission line siting, and other activities conducted in the FMU.</t>
  </si>
  <si>
    <t>6.1.a</t>
  </si>
  <si>
    <t xml:space="preserve">6.1.a Using the results of credible scientific analysis, best available information (including relevant databases), and local knowledge and experience, an assessment of conditions on the FMU is completed and includes: 
1) Forest community types and development, size class and/or successional stages, and associated natural disturbance regimes; 
2) Rare, Threatened and Endangered (RTE) species and rare ecological communities (including plant communities); 
3) Other habitats and species of management concern; 
4) Water resources and associated riparian habitats and hydrologic functions; 
5) Soil resources; 
6) Historic conditions on the FMU related to forest community types and development, size class and/or successional stages, and a broad comparison of historic and current conditions. </t>
  </si>
  <si>
    <t>FF Supplementary Guidance: At minimum, an informal evaluation is conducted that includes: 
(1) consultation of available natural heritage databases and 
(2) an evaluation of unique, vulnerable, rare, and threatened communities; 
(3) all state and federally listed sensitive, rare, threatened, and endangered species and their habitats; 
(4) water resources and riparian habitats; and 
(5) soil resources. (see also 7.1.a and b). The forest owner or manager of private land is encouraged to report the location of new element occurrences of sensitive, rare, threatened, and endangered species to natural heritage database manager or appropriate public agency; public forest managers are required to report such occurrences.</t>
  </si>
  <si>
    <t>Intent: Indicator 6.1.a establishes current and historic conditions for assessing environmental impacts. The purpose of establishing historic conditions is to facilitate creating a baseline for assessing environmental impacts of operations, to facilitate establishing desired future conditions, and to determine when restoration may be needed. When historic conditions are not available, best estimates from available sources may be used. Historic conditions should be used as guidelines for estimating ecological components of naturally occurring conditions.
The assessment for RTE species and communities includes G1-G3, S1-S2, and some S3 species. The assessment includes an assessment to determine which S3-ranked species and communities warrant recognition as RTE, and is based on the following: S3 species/communities that are candidates for federal or state listing shall be considered RTE species/communities. S3 species/communities that have been proposed for federal or state listing are also given priority in the assessment. The assessment shall be designed to identify and recognize as RTE those S3 species/communities that are more imperiled across their natural ranges, and that are more sensitive and vulnerable to impact from the types of forest management practices that will occur on the FMU.
Guidance: The forest community and development stage classification system may be based on regional norms or a landowner-specific system (e.g. the FMO’s stand classification system). At minimum, the classification must include sufficient specificity and differentiation to account for forest sites’ natural diversity and tree species, habitat types, stand structures, and their distribution (or lack thereof) including all development stages from regeneration through old growth characteristic of regional forest dynamics (see also Indicator 6.3.b).</t>
  </si>
  <si>
    <t>The above element of the assessment process will also generate information that is relevant to the assessments required for Representative Sample Areas (Criterion 6.4) and High Conservation Value Forests (HCVF, Principle 9).
Primary sources of information include state Natural Heritage Programs, NatureServe, LANDFIRE, state wildlife agencies, US Fish and Wildlife Service and the National Marine Fisheries Service. Depending on the scale and intensity of operations and potential for risk as indicted by consultation with conservation agencies, on-site searches for RTE species may be applicable.
In states where S1, S2, S3 or G3 species and communities are not mapped by the Natural Heritage Program, or where rare species information is incomplete, the best available data for S1-3 and G3 species and communities’ occurrences and finest resolution of classification commonly available in that state should be used.
“Other habitats and species of management concern” may include a) Species of Greatest Conservation Need and priority habitats identified in state “Wildlife Action Plans” and priorities identified by state and federal conservation agencies; b) areas identified in science-based conservation plans developed by other conservation organizations (e.g., The Nature Conservancy or NatureServe); and c) habitats for other species potentially at risk due to management. See also Indicators 6.3.c and 6.3.e.</t>
  </si>
  <si>
    <t>6.1.b</t>
  </si>
  <si>
    <t>6.1.b Prior to commencing site-disturbing activities, the forest owner or manager assesses and documents the potential short and long-term impacts of planned management activities on elements 1-5 listed in Criterion 6.1.a.                                                                                                                                              The assessment must incorporate the best available information, drawing from scientific literature and experts. The impact assessment will at minimum include identifying resources that may be impacted by management (e.g., streams, habitats of management concern, soil nutrients). Additional detail (i.e., detailed description or quantification of impacts) will vary depending on the uniqueness of the resource, potential risks, and steps that will be taken to avoid and minimize risks.</t>
  </si>
  <si>
    <t>FF Supplementary Guidance: For family forests, assessment and documentation of long-term impacts are not always necessary or appropriate. Harvest prescriptions, techniques, site preparation, timing, and equipment used should be included in considerations, as well as the size and configuration of the group certificate as per the group’s risk assessment, of the necessity to assess for long-term impacts.</t>
  </si>
  <si>
    <t>Intent: This Indicator focuses on assessing potential impacts to forest resources identified in 6.1.a.
“Short-term impacts” are those that can be measured during or within a short-period of the management activity (e.g., within one year). “Long-term impacts” are those that persist for longer periods and include cumulative impacts (e.g., cumulative habitat changes or cumulative impacts to soils from whole tree harvesting). Cumulative impacts may occur over time at one site (e.g., depletion of soil nutrients) or at the landscape or ownership scale (e.g., the cumulative impact of many harvests on wildlife habitat).
“Assessments of environmental impacts” do not require a formal ‘Environmental Impact Assessment’ as defined under federal and state laws and regulations.
Guidance: Potential impacts to site-specific features (e.g., unique habitats, water bodies, identification of sensitive soils) are typically addressed in operations plans and/or prescriptions. Long-term and cumulative impacts are addressed in the management plan, while short-term impacts may be addressed in harvest plans or in separate management guidelines that describe potential risks. While not all impacts can be easily distinguished as ‘long term’ or ‘short term’ it is important that they are included in either the management plan or the harvest plan.</t>
  </si>
  <si>
    <t>6.1.c</t>
  </si>
  <si>
    <t>6.1.c Using the findings of the impact assessment (Indicator 6.1.b), management approaches and field prescriptions are developed and implemented that: 1) avoid or minimize negative short-term and long-term impacts; and, 2) maintain and/or enhance the long-term ecological viability of the forest.</t>
  </si>
  <si>
    <t>Intent: This Indicator focuses on developing/implementing management measures to avoid or minimize impacts identified in 6.1.b. Emphasis should be placed first on avoidance and then on minimizing and mitigating negative impacts.
Guidance: Management approaches to address potential long-term impacts, including cumulative impacts, will typically be addressed in the management plan. They should also be addressed in operational plans.
Management approaches and field prescriptions to address short-term impacts from management activities that recur throughout the implementation of the plan may be addressed in the management plan or in separate management guidelines that are designed to avoid potential risks (for example, these may be the guidelines required for Criteria 6.3, 6.5, 6.6, 6.8, and 6.9).
Prescriptions to site-specific features (e.g., unique habitats, water bodies, identification of sensitive soils) are typically addressed in operations plans and/or prescriptions.</t>
  </si>
  <si>
    <t>6.1.d</t>
  </si>
  <si>
    <t>6.1.d On public lands, assessments developed in Indicator 6.1.a and management approaches developed in Indicator 6.1.c are made available to the public in draft form for review and comment prior to finalization. Final assessments are also made available.</t>
  </si>
  <si>
    <t>Applicability note: This Indicator is only applicable for public lands.
Guidance: Information that the manager and CB deem necessary to keep confidential (e.g., location of RTE species) may be kept confidential.</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</si>
  <si>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</si>
  <si>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Intent: This Criterion establishes safeguards for RTE species that were identified in Criterion 6.1. Safeguards for RTE communities identified in Criterion 6.1 are addressed in Criterion 6.3.
The landowner has the discretion to keep the specific location of rare populations confidential.
Indicators 6.2.a through 6.2.c follow a logical sequence in which applicants are required to develop a list of RTE species present in the forest, modify management plans accordingly, and implement management activities to maintain or enhance habitats for the species. Where adequate plans or information do not exist and the likely presence of RTE species is indicated, the forest owner or manager is required to follow a precautionary management approach and manage as though they are present.</t>
  </si>
  <si>
    <t>6.2.a</t>
  </si>
  <si>
    <t>FF Indicator 6.2.a If there is a likely presence of RTE species as identified in Indicator 6.1.a then either a field survey to verify the species' presence or absence is conducted prior to site-disturbing management activities, or management occurs with the assumption that potential RTE species are present. Surveys are conducted by biologists with the appropriate expertise in the species of interest and with appropriate qualifications to conduct the surveys. A secondary review of the survey does not need to be included in the process. If a species is determined to be present, its location should be reported to the manager of the appropriate database.</t>
  </si>
  <si>
    <t>Intent: “Likely” is a judgment decision by the landowner/manager, in consultation with experts (and verification by the Certifying Body), and is determined by occurrences in the area (e.g., county) of harvest and/or the similarity of habitat as indicated by input from appropriate natural resource agencies such as state wildlife agencies, the Natural Heritage programs, NatureServe, the National Marine Fisheries Service, and knowledge of historic conditions.
Guidance: Depending on the type of FMU (e.g., scale, scope, degree of risks) the landowner/manager may be required to have surveys conducted by independent experts representing no conflict of interest. It may also include a secondary review.</t>
  </si>
  <si>
    <t>6.2.b</t>
  </si>
  <si>
    <t>6.2.b When RTE species are present or assumed to be present, modifications in management are made in order to maintain, restore or enhance the extent, quality and viability of the species and their habitats. Conservation zones and/or protected areas are established for RTE species, including those S3 species that are considered rare, where they are necessary to maintain or improve the short and long-term viability of the species. Conservation measures are based on relevant science, guidelines and/or consultation with relevant, independent experts as necessary to achieve the conservation goal of the Indicator.</t>
  </si>
  <si>
    <t>Intent: The goal of this Indicator is to be aware of RTE species and to manage appropriately in situations where they are present. This may require establishing conservation zones or protected areas where warranted. Conservation zones are not considered ‘set asides’ and active management within these areas is allowed where appropriate.
Guidance: In states where S1, S2, S3, or G3 species are not mapped by the local Natural Heritage Program or where rare species information is incomplete, the best available data should be used.</t>
  </si>
  <si>
    <t>6.2.c</t>
  </si>
  <si>
    <t>6.2.c For medium and large public forests (e.g. state forests), forest management plans and operations are designed to meet species’ recovery goals, as well as landscape level biodiversity conservation goals.</t>
  </si>
  <si>
    <t>Applicability note: This Indicator is only applicable for public lands.</t>
  </si>
  <si>
    <t>The Conservation Fund does not manage public forests.</t>
  </si>
  <si>
    <t>6.2.d</t>
  </si>
  <si>
    <t>6.2.d Within the capacity of the forest owner or manager, hunting, fishing, trapping, collecting and other activities are controlled to avoid the risk of impacts to vulnerable species and communities (See Criterion 1.5).</t>
  </si>
  <si>
    <t>Intent: The intent of this Indicator is to apply the precautionary approach in order to avoid irreversible negative consequences to RTE species and their habitats from extractive and recreational activities.</t>
  </si>
  <si>
    <t>The Conservation Fund allows open access for hunting, fishing, and trapping on their ownerships. Some areas have recreational leases for hunting, fishing, and trapping.  Other areas are open to the public.  All applicable state and federal regulations must be complied with by those individuals seeking access to the FMU. The Conservation Fund relies on the states’ regulations of hunting, fishing, trapping, and collecting to adequately protect vulnerable species.</t>
  </si>
  <si>
    <t xml:space="preserve">Ecological functions and values shall be maintained intact, enhanced, or restored, including:
a) Forest regeneration and succession. 
b) Genetic, species, and ecosystem diversity. 
c) Natural cycles that affect the productivity of the forest ecosystem. </t>
  </si>
  <si>
    <t>Intent: Criterion 6.3 addresses the full range of biodiversity attributes in general management zones and in special management zones that are not specifically addressed in other Criteria. Each of the following Indicators is intended to address a specific attribute of biodiversity, and as a whole the Indicators represent an integrated approach to managing biological diversity.
Outline for Criterion 6.3:
Landscape-Scale Indicators
6.3.a.1 Successional stages
6.3.a.2 Rare ecological communities
6.3.a.3 Old growth
6.3.b Animal species and habitat diversity
6.3.c Riparian Management Zones
Stand- or Site-Scale Indicators
6.3.d Plant species diversity
6.3.e Local seed sources
6.3.f Full range of tree sizes / Declining trees, snags, and coarse debris
6.3.g Even-aged retention
6.3.h Invasive species control
6.3.i Fuels management
Whole tree and biomass harvests: This Criterion does not include an Indicator specific to biomass harvests or other forms of whole tree harvesting. Rather, biomass and whole tree harvests are addressed along with other types of removals.</t>
  </si>
  <si>
    <r>
      <rPr>
        <b/>
        <sz val="11"/>
        <rFont val="Palatino"/>
      </rPr>
      <t>Landscape-scale indicators</t>
    </r>
    <r>
      <rPr>
        <b/>
        <sz val="11"/>
        <color rgb="FF0070C0"/>
        <rFont val="Palatino"/>
      </rPr>
      <t xml:space="preserve">
Intent: The manner in which management addresses the landscape scale Indicators will vary greatly with FMU size. On smaller FMUs, it is generally expected that the landscape-scale Indicators be considered as property-wide diversity Indicators and that management further considers the context and characteristics of the surrounding landscape in making management decisions. More detailed FFFMU size guidance is included with the Indicators below.</t>
    </r>
  </si>
  <si>
    <t>6.3.a.1</t>
  </si>
  <si>
    <t>6.3.a.1 The forest owner or manager maintains, enhances, and/or restores under-represented successional stages in the FMU that would naturally occur on the types of sites found on the FMU. Where old growth of different community types that would naturally occur on the forest are under-represented in the landscape relative to natural conditions, a portion of the forest is managed to enhance and/or restore old growth characteristics.</t>
  </si>
  <si>
    <t>FF Applicability: The ability to address the intent of this Indicator is based on size of ownership. The landowner or manager shall assess whether or not under-representative successional stages can be maintained, enhanced and/or restored.</t>
  </si>
  <si>
    <t>Intent: The goal of this Indicator is to maintain, enhance, or restore the biological diversity associated with the mix of successional stages by forest type that would occur across the FMU under natural conditions. This goal includes plants, vertebrates, invertebrates, fungi, lichens, and other organisms associated with those plant community types and other elements of site diversity. The goal is not to maximize diversity through management, create “museum forests,” explicitly mimic natural disturbance regimes, or to re-create pre-European-settlement conditions. Non-catastrophic disturbance should be the focus of analyzing for natural disturbance.
Guidance: The landowner or manager should consider and apply the best available science and resources when determining natural disturbance and successional processes. The number of potential plant communities that can be represented, as well as the number of successional stages at any one time, will vary greatly with ownership size and forest site. Landscape context, including local and regional landscape needs and opportunities as well as current and desired future ecological conditions should also be considered in developing diversity goals. While managing for the range of plant communities and stages or age classes appropriate to the forest size and sites, the land owner/manager may consider operational and financial feasibility and landowner objectives in deciding their location, amount, and distribution.
The plant community type and development stage data generated in Indicator 6.1.a (for example, a community/development stage matrix table) and baseline information from Indicator 6.1.b may be used as the basic measurement for this Indicator. The level of detail and quantification may vary with the scale and intensity of management, and is based on the best available data available. This information should also be used in determining where restoration is needed.</t>
  </si>
  <si>
    <t xml:space="preserve">Successional stages on FMUs are similar to those found on adjacent properties. There are no under-represented successional stages.  Successional stages are documented in forest inventories and Forest Management Plans for each FMU.  Riparian zone buffers, deer wintering areas, RTE species protection areas, and other retention zones retain mature age classes.  Properties have been assessed for their ability to contribute to the protection of representative sample areas (RSAs) for protection or conservation of unique and under-represented native community types. In many cases there are no opportunities to protect communities thought to be under-represented. 
The management plan emphasizes the importance of the surrounding landscape in setting goals. The parcel is in a matrix of lands with a long history of active forest harvesting; TCF’s goal is to enhance the abundance and quality of older-aged stands.  </t>
  </si>
  <si>
    <t>6.3.a.2</t>
  </si>
  <si>
    <t>6.3.a.2 When a rare ecological community is present, modifications are made in both the management plan and its implementation in order to maintain, restore or enhance the viability of the community. Based on the vulnerability of the existing community, conservation zones and/or protected areas are established where warranted.</t>
  </si>
  <si>
    <t>Applicability: This Indicator applies to occurrences of rare communities known to state natural heritage programs and occurrences identified in planning or implementing forest operations.
In states where S1, S2 or S3 communities are not mapped by the Natural Heritage Program, the best available data for S1-3 communities’ occurrences and finest resolution of classification commonly available in that state should be used. See Guidance and Intent in Criterion 6.1 for information on S1-S3 classifications as well as the Glossary listing for Rare, threatened, and endangered species.
Rare communities include some S3 communities. Indicator 6.1.a outlines the process for identifying which S3 communities must be protected and managed as a rare community.
Guidance: Conservation measures shall be based on relevant science, guidelines and/or consultation with relevant experts as necessary to achieve the conservation goal of the Indicator.
Field foresters should have an understanding of rare forest communities that may be encountered during forest operations. At minimum, this generally includes classification at the Alliance or Natural Community levels, although a more coarse classification may be appropriate in cases where community types are highly diverse and difficult to classify.</t>
  </si>
  <si>
    <t>6.3.a.3</t>
  </si>
  <si>
    <t xml:space="preserve">6.3.a.3 When they are present, management maintains the area, structure, composition, and processes of all Type 1 and Type 2 old growth. Type 1 and 2 old growth are also protected and buffered as necessary with conservation zones, unless an alternative plan is developed that provides greater overall protection of old growth values.                                                                                                                                         Type 1 Old Growth is protected from harvesting and road construction. Type 1 old growth is also protected from other timber management activities, except as needed to maintain the ecological values associated with the stand, including old growth attributes (e.g., remove exotic species, conduct controlled burning, and thinning from below in dry forest types when and where restoration is appropriate).                        Type 2 Old Growth is protected from harvesting to the extent necessary to maintain the area, structures, and functions of the stand. Timber harvest in Type 2 old growth must maintain old growth structures, functions, and components including individual trees that function as refugia (see Indicator 6.3.g).
On public lands, old growth is protected from harvesting, as well as from other timber management activities, except if needed to maintain the values associated with the stand (e.g., remove exotic species, conduct controlled burning, and thinning from below in forest types when and where restoration is appropriate).                                                                                                                                                 </t>
  </si>
  <si>
    <t>On American Indian lands, timber harvest may be permitted in Type 1 and Type 2 old growth in recognition of their sovereignty and unique ownership. Timber harvest is permitted in situations where: 1) Old growth forests comprise a significant portion of the tribal ownership. 2) A history of forest stewardship by the tribe exists. 3) High Conservation Value Forest attributes are maintained. 4) Old-growth structures are maintained. 5) Conservation zones representative of old growth stands are established. 6) Landscape level considerations are addressed. 7) Rare species are protected.</t>
  </si>
  <si>
    <t>6.3.b</t>
  </si>
  <si>
    <t>6.3.b To the extent feasible within the size of the ownership, particularly on larger ownerships, management maintains, enhances, or restores habitat conditions suitable for well-distributed populations of animal species that are characteristic of forest ecosystems within the landscape.
Applicability: This Indicator addresses habitats required by species that are not explicitly covered by Criterion 6.2 and Indicator 6.3.a, with particular consideration of animal species or species guilds whose populations are influenced by forest management at the multi-stand scale.</t>
  </si>
  <si>
    <t>FF Supplementary Applicability: The ability to address the intent of this Indicator is based on size of ownership. The landowner or manager shall assess whether or not these habitat conditions can be maintained, enhanced and/or restored.</t>
  </si>
  <si>
    <t>Intent: This Indicator is intended to cover habitat diversity of species not specifically associated with riparian or aquatic habitats, which are addressed in Indicator 6.3.c and Criterion 6.5.
This Indicator addresses management for elements of habitat diversity across the FMU, and includes consideration of diversity at the landscape-scale. Habitat connectivity at the multi-stand scale is also considered and is based on the habitat needs of species that are vulnerable to habitat fragmentation.
Guidance: Species that are characteristic of forests within the landscape may include: forest interior specialists; early successional forest specialists; mature forest specialists; forest understory species; species with large territories or home ranges whose populations may be dependent on specific habitat conditions; species at risk from habitat fragmentation; and, species with very restricted ranges limited by specific habitat conditions.
It is not expected that all species be identified and considered individually. Rather, management may be based on broad habitat conditions used by a wide range of species (for example, early successional deciduous forests or large patches of relatively mature coniferous forests) as indicated by the forest types and other ecosystems found on the forest. Consideration of individual species may be warranted in the case of listed species or other species of management concern, and for unique population occurrences, concentrations, remnants or use areas. Examples include habitat for declining neotropical migrant warblers, nesting areas, refugia, and deer wintering areas.</t>
  </si>
  <si>
    <t>The level of detail in management and quantification of habitat conditions may vary with the scale and intensity of management, and as appropriate to ownership size, landscape context, forest community type, and natural disturbance regimes across the FMU. Greater consideration of the area, location, and type of habitat is expected when species or species guilds associated with particular habitat conditions (e.g., large blocks of mature forests, or forest understory species) are adversely affected by management. At minimum, the forest owner/manager is expected to be able to use cover type maps as a habitat assessment tool. The plant community type and development stage or age class data generated in Indicator 6.1.a and 6.2.b (for example, a community/development stage matrix table) may be used as a basic measurement for this Indicator.
“Well-distributed” means that the population is viable. As feasible considering the forest size, sites and ecosystems found on the forest, management provides conditions for the population to occur in multiple locations across the FMU to enhance its viability rather than limiting the occurrence to one or very few locations.
Ownership size considerations: the range of species and habitat conditions that can be accommodated at any one time will vary by ownership size. On smaller ownerships (generally, tens to thousands of acres), management should meet the requirements of this Indicator by managing for habitat diversity for the entire forest and consider the role of the ownership within the surrounding landscape. However, ownership size will limit the type and amount of diversity that can be provided. See Intent/Guidance for Indicator 6.3.a regarding the expectation of providing development stage diversity on smaller ownerships.</t>
  </si>
  <si>
    <t>Very large ownerships address this Indicator on appropriately scaled landscape planning units. These units may be based on forest boundaries or landscape features and will generally be scaled to accommodate all but extreme large-scale natural disturbances and the habitat requirements of animals with large home ranges (or seasonal habitats in the case of migratory animals). Depending on the ecosystem and regions, a landscape-planning unit might be thousands or tens of thousands of acres in size.</t>
  </si>
  <si>
    <t>6.3.c</t>
  </si>
  <si>
    <t>6.3.c Management maintains, enhances and/or restores the plant and wildlife habitat of Riparian Management Zones (RMZs) to provide: a) habitat for aquatic species that breed in surrounding uplands; b) habitat for predominantly terrestrial species that breed in adjacent aquatic habitats; c) habitat for species that use riparian areas for feeding, cover, and travel; d) habitat for plant species associated with riparian areas; e) stream shading and inputs of wood and leaf litter into the adjacent aquatic ecosystem.</t>
  </si>
  <si>
    <t>Intent: This Indicator is intended to cover the habitat and functions of riparian zones around rivers, perennial and intermittent streams, ponds, lakes, wetlands, vernal pools and tidal waters.
Guidance: Depending on the ecosystem and region, riparian zones frequently extend beyond, and may have different management guidelines than, those required by Criterion 6.5. Management activities in the RMZ are acceptable as long as ecological objectives are met.
Aquatic species that breed in surrounding uplands include turtles and cavity-nesting ducks; terrestrial species that breed in aquatic habitats include some amphibians; species that use riparian areas for feeding, cover and travel include some birds, mammals, reptiles, amphibians and insects.
In general, it is expected that RMZs for habitat management will vary in width with ecological importance and with the intensity of timber harvest adjacent to the RMZ. The forest owner/manager may use ecologically appropriate guidelines such as those that are available in some states or regions, or other approaches (e.g., focal species) to determine RMZ width and characteristics. Flexibility rather than uniform RMZ widths is appropriate if based on scientifically based outcomes that maintain or restore ecological function.</t>
  </si>
  <si>
    <r>
      <t xml:space="preserve">Stand-scale Indicators
</t>
    </r>
    <r>
      <rPr>
        <b/>
        <sz val="11"/>
        <color rgb="FF0070C0"/>
        <rFont val="Palatino Linotype"/>
        <family val="1"/>
      </rPr>
      <t>Intent: These Indicators cover elements that are generally considered in harvest plans and other operations.</t>
    </r>
  </si>
  <si>
    <t>6.3.d</t>
  </si>
  <si>
    <t>6.3.d Management practices maintain or enhance plant species composition, distribution and frequency of occurrence similar to those that would naturally occur on the site.</t>
  </si>
  <si>
    <t>Intent: This Indicator addresses species diversity broadly, not simply commercial species. The assumption is that maintaining species diversity in conformance with this Indicator will conserve genetic diversity as well, which is a requirement of Criterion 6.3.
Guidance: While some site-specific treatments that simplify diversity may be necessary for specific objectives (e.g., planting and control of competing vegetation), in general management should strive to maintain a diversity of native species within stands.
Management practices that address maintenance of natural species diversity include, but are not limited to: use of natural regeneration methods; intermediate treatments that retain and encourage a diversity of species; use of site preparation; control of competing vegetation; type and number of species selected for tree planting; conservation of species at the edge of their ranges; conservation of representative disease-resistant pockets in areas where plant species are being impacted by disease; diversified planting schemes; and, creating conditions for understory plants and other biota.</t>
  </si>
  <si>
    <t>6.3.e</t>
  </si>
  <si>
    <t>6.3.e When planting is required, a local source of known provenance is used when available and when the local source is equivalent in terms of quality, price and productivity. The use of non-local sources are justified, such as in situations where other management objectives (e.g. disease resistance or adapting to climate change) are best served by non-local sources. Native species suited to the site are normally selected for regeneration.</t>
  </si>
  <si>
    <t>Intent: The goal of this Indicator is to maintain local genetic diversity.</t>
  </si>
  <si>
    <t>6.3.f</t>
  </si>
  <si>
    <t>6.3.f Management maintains, enhances, or restores habitat components and associated stand structures, in abundance and distribution that could be expected from naturally occurring processes. These components include: a) large live trees, live trees with decay or declining health, snags, and well-distributed coarse down and dead woody material. Legacy trees where present are not harvested; b) vertical and horizontal complexity.                                                                                                             Trees selected for retention are generally representative of the dominant species naturally found on the site.</t>
  </si>
  <si>
    <t>Intent: The intent of this Indicator is to ensure that the forest owner/manager provides adequate habitat for species associated with large and/or decaying trees and dead wood. This Indicator applies to all stands, silvicultural systems, and harvest objectives, including normal operations, salvage harvests, intermediate, and final harvests and stands regenerated by natural means or by planting.
Some stands may take some time to develop these structural elements. Evidence of conformance may include measurable goals (e.g., numbers and sizes of trees), and application of silviculture systems and harvesting practices that develop and maintain these structures over time. Long-term passive approaches may be used to develop snags and coarse down and dead woody material by allowing retention trees (e.g., large live decay trees) to die naturally, rather than girdling and/or felling trees specifically for that purpose.
Trees with decay or declining health include but are not limited to cavity trees.
While species selected for retention should be generally representative of the species found on the site, flexibility in the proportions of species retained may be based on ecological and financial objectives.</t>
  </si>
  <si>
    <t>6.3.g.1</t>
  </si>
  <si>
    <t>6.3.g.1 In the Southeast, Appalachia, Ozark-Ouachita, Mississippi Alluvial Valley, and Pacific Coast Regions, when even-aged systems are employed, and during salvage harvests, live trees and other native vegetation are retained within the harvest unit as described in Appendix C for the applicable region. 
In the Lake States Northeast, Rocky Mountain and Southwest Regions, when even-aged silvicultural systems are employed, and during salvage harvests, live trees and other native vegetation are retained within the harvest unit in a proportion and configuration that is consistent with the characteristic natural disturbance regime unless retention at a lower level is necessary for the purposes of restoration or rehabilitation. See Appendix C for additional regional requirements and guidance.</t>
  </si>
  <si>
    <t>Intent: This Indicator is intended to apply to the regeneration phase of even-aged silvicultural systems in both natural regeneration and planted stands. This Indicator is not meant to preclude even-aged management in forest types that are typically characterized by gap disturbances. Rather, it is meant to ensure that biological legacies are retained at the time when even-aged management is used. These legacies provide plant species diversity, refugia for understory, soil, and leaf-litter species, retention of wildlife habitat structural elements (e.g., snags, downed logs, etc.), and vertical and horizontal complexity in developing stands.
Guidance: The method of retention, especially patch size and location, should generally reflect the type of live vegetation that would be found given natural disturbance regimes and should be sufficient to provide a variety of “lifeboat” conditions for sensitive understory plant species, fungi, and lichens and habitat elements for animals. When feasible, retained vegetation should be located to protect snags, down woody debris, and other retention components from wind throw, and to maintain their micro-climate and desired function.
Retention objectives and requirements will vary with harvest unit size, the condition of surrounding stands and silvicultural systems applied to those stands and relative rarity of the plant community. For example, no retention may be needed if the harvest unit is small and the adjacent stand will be managed with an uneven-aged system.
It is generally expected that the level of retention will exceed that the minimum requirements of this Indicator and will include trees of all sizes as well as understory plants.</t>
  </si>
  <si>
    <t>6.3.g.2</t>
  </si>
  <si>
    <t>6.3.g.2 Under very limited situations, the landowner or manager has the option to develop a qualified plan to allow minor departure from the opening size limits described in Indicator 6.3.g.1. A qualified plan:      1) Is developed by qualified experts in ecological and/or related fields (wildlife biology, hydrology, landscape ecology, forestry/silviculture). 2) Is based on the totality of the best available information including peer-reviewed science regarding natural disturbance regimes for the FMU. 3) Is spatially and temporally explicit and includes maps of proposed openings or areas. 4) Demonstrates that the variations will result in equal or greater benefit to wildlife, water quality, and other values compared to the normal opening size limits, including for sensitive and rare species. 5) Is reviewed by independent experts in wildlife biology, hydrology, and landscape ecology, to confirm the preceding findings.</t>
  </si>
  <si>
    <t>Applicability: This Indicator is applicable only under limited situations where landowners have opted to conduct site-specific assessments to develop opening sizes that depart from explicit regional limits set forth in Indicator 6.3.g.1.</t>
  </si>
  <si>
    <t>Departure from the opening size limit using a qualified plan has not been sought for any FMU.</t>
  </si>
  <si>
    <t>6.3.h</t>
  </si>
  <si>
    <t>6.3.h The forest owner or manager assesses the risk of, prioritizes, and, as warranted, develops and implements a strategy to prevent or control invasive species, including:  1) a method to determine the extent of invasive species and the degree of threat to native species and ecosystems; 2) implementation of management practices that minimize the risk of invasive establishment, growth, and spread; 3) eradication or control of established invasive populations when feasible: 4) monitoring of control measures and management practices to assess their effectiveness in preventing or controlling invasive species.</t>
  </si>
  <si>
    <t>FF Supplementary Guidance: Monitoring of control measures can be brief yet sufficient to inform management.</t>
  </si>
  <si>
    <t>Applicability: This Indicator is only applicable where invasive species are present.
Intent: The intent of this Indicator is to minimize the risk of invasive species to native ecosystems on the FMU.
Guidance: A combination of assessment methods may be appropriate, such as including invasive species in periodic forest inventories, mapping their location and extent, screening sites during harvest planning, and informal observations by 
Practices that minimize the risk of establishment and growth of invasive species include: washing equipment prior to moving on site; avoiding seed mixes that contain potential invasive species; using weed-free mulch during erosion control operations; seeding landings and other disturbed areas with native species; altering silvicultural treatments; and effective forest monitoring and early detection.
In prioritizing invasive species control, the forest owner/manager should consider the relative risk of invasive species infestations relative to other threats to the forest (e.g., fire, insects, disease, etc.). Control measures should match the scale of the infestation and the potential risks and/or actual impacts to native species and ecosystems.
Feasibility and consistency with Criterion 6.1 may be considered when developing the invasive species control plan.
State listings of invasive species are recommended as sources of information.forest managers in the field.</t>
  </si>
  <si>
    <t>6.3.i</t>
  </si>
  <si>
    <t>In applicable situations, the forest owner or manager identifies and applies site-specific fuels management practices, based on: (1) natural fire regimes, (2) risk of wildfire, (3) potential economic losses, (4) public safety, and (5) applicable laws and regulations.</t>
  </si>
  <si>
    <t>Intent: This Indicator only applies to forest types that are fire-adapted at risk of wildfire.</t>
  </si>
  <si>
    <t>Representative samples of existing ecosystems within the landscape shall be protected in their natural state and recorded on maps, appropriate to the scale and intensity of operations and the uniqueness of the affected resources.</t>
  </si>
  <si>
    <t>Intent: Representative Sample Areas (RSAs) are ecologically viable representative samples designated to serve one or more of three purposes:
1) To establish and/or maintain an ecological reference condition; or
2) To create or maintain an under-represented ecological condition (i.e., includes samples of successional phases, forest types, ecosystems, and/or ecological communities); or
3) To serve as a set of protected areas or refugia for species, communities and community types not captured in other Criteria of this Standard (e.g., to prevent common ecosystems or components from becoming rare).
RSAs serving purposes 1 and 3 will generally be fixed in location. RSAs serving purpose 2 may move across the landscape as under-represented conditions change or may be fixed in area and manipulated to maintain the desired conditions.
For the purposes of this Criterion, ecosystem (or ecological system) refers to mid-level classification level (i.e., a group of plant communities) or an approximately equivalent level of classification (i.e., forest type).
Protection of High Conservation Value Forests, rare species, communities, and ecosystems with special ecological values are also addressed and protected in other parts of this Standard (see Criteria 6.2, 6.3, and Principle 9). One of the primary provisions in Criterion 6.4 is to ensure that examples of ecosystem types that are not protected elsewhere in this Standard are protected in their natural state within the landscape.
The ecosystems that are not sufficiently represented and protected off-property will be protected within the FMU in a system of RSAs.
Guidance: There is no set appropriate acreage for an RSA; the size can range from a few acres to hundreds of acres depending on the ecosystem type and purpose. Generally the size should be representative of the range typical for that ecosystem type and large enough to be viable.</t>
  </si>
  <si>
    <t>6.4.a</t>
  </si>
  <si>
    <r>
      <rPr>
        <b/>
        <sz val="11"/>
        <rFont val="Palatino"/>
      </rPr>
      <t xml:space="preserve">Indicator 6.4.a The forest owner or manager documents the ecosystems that would naturally exist on the FMU, and assesses the adequacy of their representation and protection in the landscape (see Criterion 7.1). The assessment for medium and large forests include some or all of the following: a) GAP analyses; b) collaboration with state natural heritage programs and other public agencies; c) regional, landscape, and watershed planning efforts; d) collaboration with universities and/or local conservation groups.
For an area that is not located on the FMU to qualify as a Representative Sample Area (RSA), it should be under permanent protection in its natural state.
</t>
    </r>
    <r>
      <rPr>
        <b/>
        <sz val="11"/>
        <color indexed="10"/>
        <rFont val="Palatino"/>
      </rPr>
      <t>FF Indicator 6.4.a For family forests, the forest owner or manager documents the ecosystems that would naturally exist on the FMU, and assesses the adequacy of their representation and protection in the landscape (see Criterion 7.1). The consultation and assessment process may be more informal; however, on all FMUs, outstanding examples of common community types (e.g., common types with Natural Heritage viability rankings of A and B) are identified in the assessment to be protected or managed to maintain their conservation value.</t>
    </r>
  </si>
  <si>
    <t>Intent: “Permanent protection” refers to protection levels that are equivalent to GAP Status 1 and GAP Status 2. In cases where off-FMU GAP Status 3 lands are under management goals and activities that support the RSA purposes, these lands may be considered. For GAP Status 3, the landowner/manager must demonstrate how the off-FMU land is being protected to meet its specified RSA purpose at present and in the long-term, must demonstrate how the off-FMU RSA meets the other Indicators in this Criterion, and must provide an annual summary to the CB of the status of the RSA.
Guidance: Assessments for adequacy of representation should generally be in writing. The landowner should describe the rationale for how determinations of representativeness and uniqueness and level of existing protection has been made.
Guidance on scaling for Assessments of RSA presence: the forest owner/manager of small and medium FMUs may comply with this Indicator through more informal consultation. However, on all FMUs, outstanding examples of common community types (e.g., common types with Natural Heritage viability rankings of A and B) should be protected or managed to maintain their conservation value.
Guidance on adequacy of representation and protection of RSAs in the landscape:
As a general guideline, if at least five (5) multiple samples of a specific ecosystem type are protected in a landscape (e.g., ecological section) then no additional samples for that RSA purpose need to be protected on the FMU. Five is not to be considered an absolute number; fewer or more might be appropriate in some cases.</t>
  </si>
  <si>
    <t>6.4.b</t>
  </si>
  <si>
    <r>
      <rPr>
        <b/>
        <sz val="11"/>
        <rFont val="Palatino"/>
      </rPr>
      <t xml:space="preserve">Indicator 6.4.b Where existing areas within the landscape, but external to the FMU, are not of adequate protection, size, and configuration to serve as representative samples of existing ecosystems, forest owners or managers, whose properties are conducive to the establishment of such areas, designate ecologically viable RSAs to serve these purposes.
Large FMUs are generally expected to establish RSAs of purpose 2 and 3 within the FMU.
</t>
    </r>
    <r>
      <rPr>
        <b/>
        <sz val="11"/>
        <color indexed="10"/>
        <rFont val="Palatino"/>
      </rPr>
      <t>FF indicator 6.4.b: Low risk of negative social or environmental impact. However, on all FMUs where outstanding examples of common community types exist (see Guidance for 6.4.a.), they should be protected or managed to maintain their conservation value.</t>
    </r>
  </si>
  <si>
    <t>6.4.c</t>
  </si>
  <si>
    <t>6.4.c Management activities within RSAs are limited to low impact activities compatible with the protected RSA objectives, except under the following circumstances: a) harvesting activities only where they are necessary to restore or create conditions to meet the objectives of the protected RSA, or to mitigate conditions that interfere with achieving the RSA objectives; or b) road-building only where it is documented that it will contribute to minimizing the overall environmental impacts within the FMU and will not jeopardize the purpose for which the RSA was designated.</t>
  </si>
  <si>
    <t>Guidance: When forest management activities (including timber harvest) create and maintain conditions that emulate an intact, mature forest or other successional phases that may be under-represented in the landscape, the management system that created those conditions may be used to maintain them, and the area may be considered as a representative sample for the purposes of meeting this Criterion. RSAs serving as ecological reference areas will generally not be managed for timber harvest. Threats such as fire, natural pests or pathogens may warrant management measures.</t>
  </si>
  <si>
    <t>6.4.d</t>
  </si>
  <si>
    <t>6.4.d The RSA assessment (Indicator 6.4.a) is periodically reviewed and if necessary updated (at a minimum every 10 years) in order to determine if the need for RSAs has changed; the designation of RSAs (Indicator 6.4.b) is revised accordingly.</t>
  </si>
  <si>
    <t>Guidance: If a re-evaluation reveals that off-FMU examples of an ecosystem have been reduced in extent or viability, are experiencing increased threat, or their management has significantly changed or is likely to significantly change, then the landowner or manager is expected to make appropriate and compensatory adjustments to on-FMU RSA designations. Conversely, changes in off-FMU protection of RSAs may also include an increase in the number of protected ecosystems and hence a reduced need for protection on the FMU.</t>
  </si>
  <si>
    <t>6.4.e</t>
  </si>
  <si>
    <t>6.4.e Managers of large, contiguous public forests establish and maintain a network of representative protected areas sufficient in size to maintain species dependent on interior core habitats.</t>
  </si>
  <si>
    <t>Applicability: this Indicator only pertains to large, contiguous public forests.</t>
  </si>
  <si>
    <t>Written guidelines shall be prepared and implemented to: control erosion; minimise damage during road construction, and all other mechanical disturbances;  and protect water resources.</t>
  </si>
  <si>
    <t>6.5.a</t>
  </si>
  <si>
    <t xml:space="preserve">6.5a The forest owner or manager has written guidelines outlining conformance with the Indicators of this Criterion. </t>
  </si>
  <si>
    <t>Guidance: Written guidelines may include published guidelines (e.g., BMPs and other guidelines) or guidelines developed by the forest owner/manager that are supported by scientific literature, published guidelines, and/or consultation with experts. Where appropriate, guidelines should be measurable.</t>
  </si>
  <si>
    <t>6.5.b</t>
  </si>
  <si>
    <t>6.5.b Forest operations meet or exceed Best Management Practices (BMPs) that address components of the Criterion where the operation takes place.</t>
  </si>
  <si>
    <t>Intent: BMPs for water quality, erosion control, protection of forest resources during harvesting, road construction, and all other mechanical disturbances provide a foundational minimum for compliance with this Criterion.
BMPs include both voluntary and mandatory state and regional BMPs, as well as analogous terms used in certain states (e.g., Site Level Guidelines).
Isolated and minor situations of non-compliance with BMPs may or may not result in a finding of nonconformance with the Indicator.</t>
  </si>
  <si>
    <t>6.5.c</t>
  </si>
  <si>
    <r>
      <t xml:space="preserve">6.5.c Management activities including site preparation, harvest prescriptions, techniques, timing, and equipment are selected and used to protect soil and water resources and to avoid erosion, landslides, and significant soil disturbance. Logging and other activities that significantly increase the risk of landslides are excluded in areas where risk of landslides is high. The following actions are addressed:
</t>
    </r>
    <r>
      <rPr>
        <b/>
        <sz val="11"/>
        <rFont val="Palatino"/>
      </rPr>
      <t>• Slash is concentrated only as much as necessary to achieve the goals of site preparation and the reduction of fuels to moderate or low levels of fire hazard.
• Disturbance of topsoil is limited to the minimum necessary to achieve successful regeneration of species native to the site.
• Rutting and compaction is minimized.
• Soil erosion is not accelerated.
• Burning is only done when consistent with natural disturbance regimes.
• Natural ground cover disturbance is minimized to the extent necessary to achieve regeneration objectives.
• Whole tree harvesting on any site over multiple rotations is only done when research indicates soil productivity will not be harmed.
• Low impact equipment and technologies is used where appropriate.</t>
    </r>
  </si>
  <si>
    <t>Intent: This Indicator includes soil productivity, function, and habitat (including the leaf litter layer and fine woody debris) in all stands, management systems, and harvest objectives.
Guidance: Attention to this Indicator is expected to increase with the amount and frequency of woody material removed from the site (e.g., biomass removals and whole tree harvests).
Decisions are made based on objective data regarding slope, erosion-hazard rating, potential for soil compaction, rutting, and risk of landslides.
To protect soils in areas having a high risk of landslides, logging plans should include tree retention critical for slope stability, and low-impact harvesting systems such as skyline cable or helicopter.
Clearcutting and other activities that significantly increase the risk of failure should not be conducted on unstable slopes.
All soil disturbing activities, including road and trail construction, are conducted only during periods of weather when soil compaction, rutting, surface erosion, or sediment transport into streams and other bodies of water can be adequately controlled. Soils should be dry enough or frozen to minimize disturbance and compaction.
In addition, the following guidance is region-specific:
Pacific Coast (PC):
• On slopes greater than 30%, ground-based yarding should be used only when it is possible to do so without exacerbating soil erosion;
• On slopes greater than 50%, cable or helicopter logging should be used if it is technically feasible and will not result in adverse environmental effects due to the management operation.
Ozark Ouachita Region (OO):
• Deepening and scouring of existing drainages due to silvicultural or logging operations should be absent.</t>
  </si>
  <si>
    <t>6.5.d</t>
  </si>
  <si>
    <r>
      <t xml:space="preserve">6.5.d The transportation system, including design and placement of permanent and temporary haul roads, skid trails, recreational trails, water crossings and landings, is designed, constructed, maintained, and/or reconstructed to reduce short and long-term environmental impacts, habitat fragmentation, soil and water disturbance and cumulative adverse effects, while allowing for customary uses and use rights. This includes: 
</t>
    </r>
    <r>
      <rPr>
        <b/>
        <sz val="11"/>
        <rFont val="Palatino"/>
      </rPr>
      <t>• access to all roads and trails (temporary and permanent), including recreational trails, and off-road travel, is controlled, as possible, to minimize ecological impacts;
• road density is minimized;
• erosion is minimized;
• sediment discharge to streams is minimized;
• there is free upstream and downstream passage for aquatic organisms;
• impacts of transportation systems on wildlife habitat and migration corridors are minimized;
• area converted to roads, landings and skid trails is minimized;
• habitat fragmentation is minimized;
• unneeded roads are closed and rehabilitated.</t>
    </r>
  </si>
  <si>
    <t>Guidance: Control measures that reduces ecological impacts may include but are not limited to: roads without a weather resistant surface are used only during periods of weather when conditions are favorable to minimize road damage, surface erosion, and sediment transport; if necessary to minimize ecological impacts, access is restricted on roads not immediately necessary for management purposes; posted or monitored enforcement.
Examples for evaluating adequacy of the transportation system may include but are not limited to: roads constructed on slopes in excess of 60% are made with full bench cuts or minimal side cast; for decommissioned roads, bridges and culverts are removed, water bars are installed; slopes are recontoured or revegetated, and ecologically functional drainage patterns are established; landings are located on ecologically suitable sites and the size is minimized and the number of landings is optimized to minimize overall disturbance to the site; landings are seeded, mulched, or covered with slash after use; Riparian Management Zone crossings are kept to a minimum; stream crossings are installed at an angle that causes least ecological disturbance; water diversion structures are used according to locally applicable guidelines.
As part of watershed assessments, habitats for salmonids and other threatened and endangered aquatic species are identified. If shown to be necessary, road density is reduced in such habitats and/or mitigated within the watershed.
Cooperative transportation planning with agencies, such as watershed management councils, is used to minimize negative cumulative impacts across the landscape.
The forest owner or manager should design culverts and take other steps to ensure fish passage in order to maintain or enhance the biodiversity of the stream, although it is understood that there may be some situations where free upstream and downstream passage is not possible.</t>
  </si>
  <si>
    <t>6.5.e</t>
  </si>
  <si>
    <t>6.5.e.1 In consultation with appropriate expertise, the forest owner or manager implements written Streamside Management Zone (SMZ) buffer management guidelines that are adequate for preventing environmental impact, and include protecting and restoring water quality, hydrologic conditions in rivers and stream corridors, wetlands, vernal pools, seeps and springs, lake and pond shorelines, and other hydrologically sensitive areas. The guidelines include vegetative buffer widths and protection measures that are acceptable within those buffers.                                                                                             In the Appalachia, Ozark-Ouachita, Southeast, Mississippi Alluvial Valley, Southwest, Rocky Mountain, and Pacific Coast regions, there are requirements for minimum SMZ widths and explicit limitations on the activities that can occur within those SMZs. These are outlined as requirements in Appendix E.</t>
  </si>
  <si>
    <r>
      <t xml:space="preserve">Intent: The focus of this Indicator is on stream and water quality protection, and also involves riparian management zones and stream management zones. See Indicator 6.3.d for requirements addressing plant and wildlife habitat values adjacent to water bodies.
Guidance: Guidelines should meet or exceed regional recommendations (e.g., water quality BMPs) as necessary to meet the objective of water quality protection and restoration measures. Measures for all stream segments include, but are not limited to:
</t>
    </r>
    <r>
      <rPr>
        <b/>
        <sz val="11"/>
        <color rgb="FF0070C0"/>
        <rFont val="Palatino"/>
      </rPr>
      <t>• developing buffer widths sufficient to protect and restore water quality, considering: temperature, sedimentation, chemical runoff, recruitment of woody debris and stream structure, and the timing of water flows sufficient to meet water quality standards for both humans and aquatic species, including invertebrates, fish, and amphibians;
• providing filter strips that vary with slope and soils that are sufficient to trap sediment from upslope sites;
• minimizing soil disturbance;
• providing adequate shade to protect water temperature;
• minimizing or precluding harvest within core portions of buffer strips;
• protecting stream banks;
• maintaining tree cover and minimizing disturbance of floodplain areas to ensure that proper aquatic function will be provided when channels shift;
• ensuring recruitment of coarse woody debris where needed for aquatic habitats;
• regulating harvest and road construction on upslope areas to ensure proper hydrological function, including the timing, intensity, and location of water delivery.</t>
    </r>
  </si>
  <si>
    <t>6.5.e.2</t>
  </si>
  <si>
    <t>6.5.e.2 Minor variations from the stated minimum SMZ widths and layout for specific stream segments, wetlands and other water bodies are permitted in limited circumstances, provided the forest owner or manager demonstrates that the alternative configuration maintains the overall extent of the buffers and provides equivalent or greater environmental protection than FSC-US regional requirements for those stream segments, water quality, and aquatic species, based on site-specific conditions and the best available information. The forest owner or manager develops a written set of supporting information including a description of the riparian habitats and species addressed in the alternative configuration. The CB must verify that the variations meet these requirements, based on the input of an independent expert in aquatic ecology or closely related field.6.5.6 Buffer zones in which harvesting does not take place are established around all permanent watercourses.</t>
  </si>
  <si>
    <t>Intent: This Indicator allows for minor variations in the physical layout of the buffers for specific stream segments in cases where the landowner/manager must also comply with legal requirements that compel layouts different than those specified in the Standard, without reducing the overall extent of the buffer and quality of management within the buffer for those stream segments.</t>
  </si>
  <si>
    <t>6.5.f</t>
  </si>
  <si>
    <r>
      <t xml:space="preserve">6.5.f Stream and wetland crossings are avoided when possible. Unavoidable crossings are located and constructed to minimize impacts on water quality, hydrology, and fragmentation of aquatic habitat. Crossings do not impede the movement of aquatic species. Temporary crossings are restored to original hydrological conditions when operations are finished. </t>
    </r>
    <r>
      <rPr>
        <b/>
        <i/>
        <sz val="11"/>
        <rFont val="Palatino"/>
      </rPr>
      <t>Guidance: For the Pacific Coast (PC) region, stream crossings should be designed to accommodate a 100 year peak flood event or to limit the consequences of an unavoidable failure.Crossing structures should be designed to match the natural stream width, depth, velocities and substrate through the crossing structure.</t>
    </r>
  </si>
  <si>
    <t>Guidance: For the Pacific Coast (PC) region, stream crossings should be designed to accommodate a 100 year peak flood event or to limit the consequences of an unavoidable failure.
Crossing structures should be designed to match the natural stream width, depth, velocities and substrate through the crossing structure.</t>
  </si>
  <si>
    <t>6.5.g</t>
  </si>
  <si>
    <t>6.5.g Recreation use on the FMU is managed to avoid negative impacts to soils, water, plants, wildlife and wildlife habitats.</t>
  </si>
  <si>
    <t>Intent: This Indicator focuses on recreation use and not recreation trails, which is covered in Indicator 6.5.e. Unauthorized use of vehicles on the FMU is considered trespassing, which is an illegal activity and should be addressed accordingly.
Guidance: This includes on-trail and off-trail recreation use. Recreation use includes but is not limited to: motorized and non-motorized vehicles, horses, hiking, and mountain biking.</t>
  </si>
  <si>
    <t>6.5.h</t>
  </si>
  <si>
    <t>6.5.h Grazing by domesticated animals is controlled to protect in-stream habitats and water quality, the species composition and viability of the riparian vegetation, and the banks of the stream channel from erosion.</t>
  </si>
  <si>
    <t>Guidance: The location and intensity of grazing (livestock numbers) and/or season of use (grazing duration) should be managed to avoid adverse impacts. Unauthorized grazing should be treated as any other illegal activity on the forest and addressed accordingly.</t>
  </si>
  <si>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</si>
  <si>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Intent: This Criterion is guided by FSC POL 30 001 EN FSC Pesticides policy 2005 and related documents. In addition, World Health Organization Type 1A and 1B and chlorinated hydrocarbon pesticides, pesticides that are persistent, toxic or whose derivatives remain biologically active and accumulate in the food chain beyond their intended use, and any pesticides banned by international agreement, shall be prohibited.
This Criterion and its Indicators also require that the forest owner/manager strive to reduce the use of other chemical pesticides and biocides, and work towards their eventual phase-out whenever feasible, consistent with the FSC policy on the use of chemical pesticides.</t>
  </si>
  <si>
    <t>6.6.a</t>
  </si>
  <si>
    <t>6.6.a No products on the FSC list of Highly Hazardous Pesticides are used (see FSC-POL-30-001 EN FSC Pesticides policy 2005 and associated documents).</t>
  </si>
  <si>
    <t>Applicability: This restriction applies only to pesticides used on the FMU and not on nursery operations.</t>
  </si>
  <si>
    <t>6.6.b</t>
  </si>
  <si>
    <r>
      <t xml:space="preserve">Indicator 6.6.b All toxicants used to control pests and competing vegetation, including rodenticides, insecticides, herbicides, and fungicides are used only when and where non-chemical management practices are: a) not available; b) prohibitively expensive, taking into account overall environmental and social costs, risks and benefits; c) the only effective means for controlling invasive and exotic species; or d) result in less environmental damage than non-chemical alternatives (e.g., top soil disturbance, loss of soil litter and down wood debris). If chemicals are used, the forest owner or manager uses the least environmentally damaging formulation and application method practical.
Written strategies are developed and implemented that justify the use of chemical pesticides. Whenever feasible, an eventual phase-out of chemical use is included in the strategy. The written strategy includes an analysis of options for, and the effects of, various chemical and non-chemical pest control strategies, with the goal of reducing or eliminating chemical use.
</t>
    </r>
    <r>
      <rPr>
        <b/>
        <sz val="11"/>
        <color rgb="FFFF0000"/>
        <rFont val="Palatino"/>
      </rPr>
      <t>FF Indicator 6.6.b All toxicants used to control pests and competing vegetation, including rodenticides, insecticides, herbicides, and fungicides are used only when and where non-chemical management practices are: a) not available; b) prohibitively expensive, taking into account overall environmental and social costs, risks and benefits; c) the only effective means for controlling invasive and exotic species; or d) result in less environmental damage than non-chemical alternatives (e.g., top soil disturbance, loss of soil litter and down wood debris). If chemicals are used, the forest owner or manager uses the least environmentally damaging formulation and application method practical.
Written strategies are developed and implemented that justify the use of chemical pesticides. Family forest owners/managers may use brief and less technical written procedures for applying common over-the-counter products. Any observed misuse of these chemicals may be considered as violation of requirements in this Indicator. Whenever feasible, an eventual phase-out of chemical use is included in the strategy.</t>
    </r>
  </si>
  <si>
    <t>Intent: Minimization is a stepwise process that includes: 1) silviculture and other management activities that avoid the need for chemical pesticides; and then, 2) activities that minimize the use of pesticides that cannot be avoided.
Guidance: The forest owner/manager should employ silvicultural systems, integrated pest management, and strategies for controlling vegetation that minimize negative environmental effects. This may include: creation and maintenance of habitat that discourages pest outbreak; creation and maintenance of habitat that encourages natural predators; evaluation of pest populations and establishment of action thresholds; diversification of species composition and structure; use of low impact mechanical methods; use of prescribed fire; use of longer rotations or selection harvest; use of uneven-age management.</t>
  </si>
  <si>
    <t>6.6.c</t>
  </si>
  <si>
    <t>6.6.c Chemicals and application methods are selected to minimize risk to non-target species and sites. When considering the choice between aerial and ground application, the forest owner or manager evaluates the comparative risk to non-target species and sites, the comparative risk of worker exposure, and the overall amount and type of chemicals required.</t>
  </si>
  <si>
    <t>Intent: Non-target species and sites include but are not limited to: water courses and buffer zones; rare, threatened or endangered plant and animal species and their habitats; RSAs and HCVF areas; vegetation selected for within-stand retention; adjacent stands; and, human use areas.</t>
  </si>
  <si>
    <t>6.6.d</t>
  </si>
  <si>
    <r>
      <t xml:space="preserve">6.6.d Whenever chemicals are used, a written prescription is prepared that describes the site-specific hazards and environmental risks, and the precautions that workers will employ to avoid or minimize those hazards and risks, and includes a map of the treatment area.
 Chemicals are applied only by workers who have received proper training in application methods and safety. They are made aware of the risks, wear proper safety equipment, and are trained to minimize environmental impacts on non-target species and sites.
</t>
    </r>
    <r>
      <rPr>
        <b/>
        <sz val="11"/>
        <color rgb="FFFF0000"/>
        <rFont val="Palatino"/>
      </rPr>
      <t>FF Applicability: Use of ‘Restricted Use Pesticides’ as listed by the US Environmental Protection Agency, must follow all the precautions in the Indicator. Consistent with Indicator 6.6.b, family forest owners/managers may follow brief and less technical procedures with respect to written prescriptions for application and monitoring for common over-the-counter products. Any observed misuse of these chemicals may be considered a violation of the requirements of this Indicator. Guidance: Restricted Use Pesticides may only be purchased and applied by licensed applicators with current safety and training certificates. In respect to US EPA rated General Use pesticides, training may be informal but application procedures must otherwise be consistent with pesticide label requirements. Regardless of US EPA hazard ratings, pesticide use must be consistent with Indicator 6.6.a.</t>
    </r>
  </si>
  <si>
    <t>6.6.e</t>
  </si>
  <si>
    <r>
      <t xml:space="preserve">6.6.e If chemicals are used, the effects are monitored and the results are used for adaptive management. Records are kept of pest occurrences, control measures, and incidences of worker exposure to chemicals. 
</t>
    </r>
    <r>
      <rPr>
        <b/>
        <sz val="11"/>
        <color indexed="10"/>
        <rFont val="Palatino"/>
      </rPr>
      <t xml:space="preserve">FF Guidance: </t>
    </r>
    <r>
      <rPr>
        <b/>
        <sz val="11"/>
        <color rgb="FFFF0000"/>
        <rFont val="Palatino"/>
      </rPr>
      <t>Monitoring and recordkeeping may be brief and less technical for family forests, such as keeping a log or list of chemical use and application dates, rates, methods of application, the application area and effectiveness.</t>
    </r>
  </si>
  <si>
    <t>Chemicals, containers, liquid and solid non-organic wastes including fuel and oil shall be disposed of in an environmentally appropriate manner at off-site locations.</t>
  </si>
  <si>
    <t>6.7.a</t>
  </si>
  <si>
    <t>6.7.a The forest owner or manager, and employees and contractors, have the equipment and training necessary to respond to hazardous spills.</t>
  </si>
  <si>
    <t>Guidance: “Equipment and training” may include but is not limited to: spill kits, plans, and knowledge of qualified personnel to call on in an event of a hazardous spill.</t>
  </si>
  <si>
    <t>6.7.b</t>
  </si>
  <si>
    <t>6.7.b In the event of a hazardous material spill, the forest owner or manager immediately contains the material and engages qualified personnel to perform the appropriate removal and remediation, as required by applicable law and regulations.</t>
  </si>
  <si>
    <t>Guidance: “Hazardous materials” include: lubricants, anti-freeze, hydraulic fluids, containers, pesticides, herbicides, paints, etc.</t>
  </si>
  <si>
    <t>6.7.c</t>
  </si>
  <si>
    <t>6.7.c Hazardous materials and fuels are stored in leak-proof containers in designated storage areas, that are outside of riparian management zones and away from other ecological sensitive features, until they are used or transported to an approved off-site location for disposal. There is no evidence of persistent fluid leaks from equipment or of recent groundwater or surface water contamination.</t>
  </si>
  <si>
    <t>Intent: “off-site” refers to a designated disposal location formally recognized and/or designated by a local government authority.</t>
  </si>
  <si>
    <t>Use of biological control agents shall be documented, minimised, monitored and strictly controlled in accordance with national laws and internationally accepted scientific protocols.  Use of genetically modified organisms shall be prohibited.</t>
  </si>
  <si>
    <t>Intent: FSC-POL-30-602 Genetically Modified Organisms provides a definition and guidance on the interpretation of Criterion 6.8.
Genetically improved organisms (e.g., Mendelian crossed) are not considered to be genetically modified organisms (GMOs) (i.e., results of genetic engineering), and may be used. The prohibition of genetically modified organisms applies to all organisms including trees.</t>
  </si>
  <si>
    <t>6.8.a</t>
  </si>
  <si>
    <t>6.8.a Biological control agents are used only as part of a pest management strategy for the control of invasive plants, pathogens, insects, or other animals when other pest control methods are ineffective, or are expected to be ineffective. Such use is contingent upon peer-reviewed scientific evidence that the agents in question are non-invasive and are safe for native species.</t>
  </si>
  <si>
    <t>6.8.b</t>
  </si>
  <si>
    <t>6.8.b If biological control agents are used, they are applied by trained workers using proper equipment</t>
  </si>
  <si>
    <t>6.8.c</t>
  </si>
  <si>
    <t>6.8.c If biological control agents are used, their use is documented, monitored and strictly controlled in accordance with state and national laws and internationally accepted scientific protocols. A written plan will be developed and implemented justifying such use, describing the risks, specifying the precautions workers will employ to avoid or minimize such risks, and describing how potential impacts will be monitored.</t>
  </si>
  <si>
    <t>6.8.d</t>
  </si>
  <si>
    <t>6.8.d Genetically Modified Organisms (GMOs) are not used for any purpose.</t>
  </si>
  <si>
    <t>The use of exotic species shall be carefully controlled and actively monitored to avoid adverse ecological impacts.</t>
  </si>
  <si>
    <t>Intent: This Criterion applies to how exotic species are controlled and monitored when they are utilized, and includes all exotic species, including trees and other plants (e.g., herbaceous erosion control mixes or plants used for wildlife food and cover) and animals used in forest management</t>
  </si>
  <si>
    <t>6.9.a</t>
  </si>
  <si>
    <t>6.9.a The use of exotic species is contingent on the availability of credible scientific data indicating that any such species is non-invasive and its application does not pose a risk to native biodiversity.</t>
  </si>
  <si>
    <t>Intent: This Indicator also covers seed mixed and species used for erosion control.
Guidance: State lists of invasive/exotic plant species should generally be used as the basis for determining if a species is invasive. New cultivars, hybrids, and uncommon plants (e.g., some of those promoted for use on wildlife food plots) may not have been evaluated by state invasive plant councils. If such species and/or varieties are being used, then the forest owner/manager is expected to consult with a state expert in invasive plants.
Unless evidence suggests otherwise, a species that is not identified as being invasive is assumed to not pose a risk to native biodiversity.</t>
  </si>
  <si>
    <t>6.9.b</t>
  </si>
  <si>
    <t>6.9.b If exotic species are used, their provenance and the location of their use are documented, and their ecological effects are actively monitored.</t>
  </si>
  <si>
    <t>Guidance: Monitoring intensity reflects the persistence and risk posed by the species and may be justified by consultation with regional experts or literature.</t>
  </si>
  <si>
    <t xml:space="preserve">Exotic species are not used.  On properties visited artificial regeneration is seldom if ever used.  Confirmed during interview and observation of species during site visits. </t>
  </si>
  <si>
    <t>6.9.c</t>
  </si>
  <si>
    <t>6.9.c The forest owner or manager takes timely action to curtail or significantly reduce any adverse impacts resulting from their use of exotic species.</t>
  </si>
  <si>
    <t>Applicability: If the forest owner or manager is compliant with Indicator 6.9.a, and an outbreak of an exotic species occurs, then the outbreak of exotic species does not constitute non-compliance with Indicator 6.9.b.
Intent: this Criterion is specifically for cases that involve the intentional use of exotic species - it does not address invasive exotic plants or animals (this is addressed in Criterion 6.3).</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</si>
  <si>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</si>
  <si>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Intent: All three circumstances must be met in order for conversion to be allowed.
Guidance on “conversion”: In general, improvements to land (including provision of utilities, improved roads, and surveyed blocks) that are likely to result in development, are considered precursors to conversion. Advanced cases of improvements are considered conversion. For example, surveying and demarcating the land in and of itself does not constitute conversion, but installation of roads to each parcel is considered conversion. Although it may be difficult to distinguish some management activities that are geared toward development from acceptable silvicultural prescriptions (e.g., “real estate cuts” versus “shelterwood cuts”) it is the responsibility of the certificate holder to disclose the future goals for that management to the CB. 
Definition of “non-forest land”: Non-forest land consists of land that is managed for reasons other than the production of forest products, values, or amenities. Non-forest land includes land that does not classify as a forest ecosystem (including old agricultural fields, grasslands). “Non-forest land uses” include land that is forested, but current zoning and/or conditional use permits present intentions for future conditions of the land that will result in the loss of, or degradation of, production of forest products, values or amenities (e.g., commercial or industrial development, residential use).</t>
  </si>
  <si>
    <t>6.10.a</t>
  </si>
  <si>
    <t>6.10.a Forest conversion to non-forest land uses does not occur, except in circumstances where conversion entails a very limited portion of the forest management unit (note that Indicators 6.10.a, b, and c are related and all need to be conformed with for conversion to be allowed).</t>
  </si>
  <si>
    <t>Definition of “very limited portion”: less than 2% of the certified forest area on the FMU over a rolling five-year period. Lands that are converted for forest management purposes (e.g. roads, landings, management buildings) are not included in calculations of this limit.
Plantations can be established on forest sites that lack the vast majority of the native forest ecosystem components (see Indicator 10.2.b).</t>
  </si>
  <si>
    <t>6.10b</t>
  </si>
  <si>
    <t>6.10.b Forest conversion to non-forest land uses does not occur on high conservation value forest areas (note that Indicators 6.10.a, b, and c are related and all need to be conformed with for conversion to be allowed).</t>
  </si>
  <si>
    <t>6.10c</t>
  </si>
  <si>
    <t>6.10.c Forest conversion to non-forest land uses does not occur, except in circumstances where conversion will enable clear, substantial, additional, secure, long term conservation benefits across the forest management unit (note that Indicators 6.10.a, b, and c are related and all need to be conformed with for conversion to be allowed).</t>
  </si>
  <si>
    <t>Intent of “clear, substantial, additional, secure, long term conservation benefits across the forest management unit”: Conditions that enable these conservation benefits are limited by the following:
• The forest owner or manager provides documentation that any conversion to non-forest uses will result in additional conservation and/or restoration of natural forest, particularly HCVF and/or imperiled (or “rare”) species’ habitats, at levels above and beyond those otherwise required by the FSC-US FM Standard, and carries out that increased conservation and restoration.
• Negative environmental impacts of conversion to non-forest uses may be offset through compensatory management activities. The conservation benefits used to offset conversion to non-forest use must lead to equal or greater conservation values than those lost by the conversion. The compensatory activities may include establishment of conservation easements, contributions to local land trusts, transfer of lands to land trusts or public ownership, etc.
• In general, maintenance of an FSC certificate for the remainder of forest lands does not constitute sufficient conservation benefit.</t>
  </si>
  <si>
    <t>6.10d</t>
  </si>
  <si>
    <t>6.10.d Natural or semi-natural stands are not converted to plantations. Degraded, semi-natural stands may be converted to restoration plantations.</t>
  </si>
  <si>
    <t>6.10e</t>
  </si>
  <si>
    <t>6.10.e Justification for land-use and stand-type conversions is fully described in the long-term management plan, and meets the biodiversity conservation requirements of Criterion 6.3 (see also Criterion 7.1.l)</t>
  </si>
  <si>
    <t>6.10f</t>
  </si>
  <si>
    <t>6.10.f Areas converted to non-forest use for facilities associated with subsurface mineral and gas rights transferred by prior owners, or other conversion outside the control of the certificate holder, are identified on maps. The forest owner or manager consults with the CB to determine if removal of these areas from the scope of the certificate is warranted. To the extent allowed by these transferred rights, the forest owner or manager exercises control over the location of surface disturbances in a manner that minimizes adverse environmental and social impacts.</t>
  </si>
  <si>
    <t>Guidance: If the conversion will result in significant loss of forest resources, and where financially feasible, then the forest owner or manager should make a good faith effort to buy the rights before conversion occurs.</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</si>
  <si>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</si>
  <si>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Intent: This Principle is intended to ensure that management of the FMU is described in a comprehensive management plan. The plan should be developed with expertise and public input appropriate to the scale of the operation. The management plan, and the process of its development, should embody and consider all of the Principles and Criteria in this Standard.
The management plan may consist of a variety of documents or an umbrella document that describes how a collection of management documents relate to an integrated strategy for managing the forest. This may include a combination of ownership level plans, unit plans, site level plans (e.g., harvest plans), GIS, published guidelines (e.g., regional silviculture or BMP guides), landowner policies, and other information.
Guidance on scale and intensity of operations: All management plans regardless of the scale and intensity of operations must address the Indicators of Criterion 7.1 unless otherwise noted in the guidance below.</t>
  </si>
  <si>
    <r>
      <t xml:space="preserve">The management plan and supporting documents shall provide: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t>
    </r>
    <r>
      <rPr>
        <b/>
        <sz val="11"/>
        <color rgb="FFFF0000"/>
        <rFont val="Palatino"/>
      </rPr>
      <t>FF Supplemental Guidance: The management plan needs only to be as complex as the forest and activities to which it applies. It must include all components (a-i) listed in the Criterion, but some components may be addressed briefly and without reference to technical documents. It should be the judgment of the CB if the management plan is sufficient to capture decisions and activities in a manner consistent with FSC certification. A group of independent documents (multi-part plans) that addresses components listed In the Criterion (a-i) can serve as the management plan.</t>
    </r>
  </si>
  <si>
    <t>Intent: Criterion 7.1 ensures that a written management plan, as described in the Principle-level intent and guidance above, exists for the property within the scope of the certificate. The actions and objectives detailed in the plan are specific, achievable, measurable and adaptive. They are also sufficient to meet the requirements of this Standard.
Whenever the term “management plan” is used, it refers to any combination of documents and systems that meet the intent of the Indicator.</t>
  </si>
  <si>
    <t>7.1.a</t>
  </si>
  <si>
    <r>
      <rPr>
        <b/>
        <sz val="11"/>
        <rFont val="Palatino"/>
      </rPr>
      <t>Indicator 7.1.a The management plan identifies the ownership and legal status of the FMU and its resources, including rights held by the owner and rights held by others.</t>
    </r>
    <r>
      <rPr>
        <b/>
        <sz val="11"/>
        <color indexed="10"/>
        <rFont val="Palatino"/>
        <family val="1"/>
      </rPr>
      <t xml:space="preserve">
                                                                       </t>
    </r>
  </si>
  <si>
    <t xml:space="preserve">Guidance: Legal status information may be summarized in the plan as appropriate to the scale and complexity of the ownership and the relevance of applicable legal constraints on management activities.
Ownership status includes ownership type (e.g., fee, easement, lease).
Rights held by others may include: customary uses and use rights; indigenous peoples' rights; conservation easements, deed restrictions, and other easements or rights held by others; and leasing arrangements.                         </t>
  </si>
  <si>
    <t xml:space="preserve">FF Indicator 7.1.a A written management plan exists for the property or properties for which certification is being sought. The management plan includes the following components:   
i. Management objectives (ecological, silvicultural, social, and economic) and duration of the plan.
Guidance: Objectives relate to the goals expressed by the landowner within the constraints of site capability and the best available data on ecological, silvicultural, social and economic conditions.      
ii. Quantitative and qualitative description of the forest resources to be managed, including at minimum stand-level descriptions of the land cover, including species and size/age class and referencing inventory information. Guidance: In addition to stand-level descriptions of the land cover, information in site-level plans may include: landscape within which the forest is located; landscape-level considerations; past land uses of the forest; legal history and current status; socio-economic conditions; cultural, tribal and customary use issues and other relevant details that explain or justify management prescriptions.
iii. Description of silvicultural and/or other management system, prescriptions, rationale, and typical harvest systems (if applicable) that will be used.      
iv. Description of harvest limits (consistent with Criterion 5.6) and species selection. Also, description of the documentation considered from the options listed in Criterion 5.6 if the FMU does not have a calculated annual harvest rate.   </t>
  </si>
  <si>
    <r>
      <t xml:space="preserve">v. Description of environmental assessment and safeguards based on the assessment, including approaches to: (1) pest and weed management, (2) fire management, and (3) protection of riparian management zones; (4) protection of representative samples of existing ecosystems (see Criterion 6.4) and management of High Conservation Value Forests (see Principle 9). 
</t>
    </r>
    <r>
      <rPr>
        <b/>
        <sz val="11"/>
        <color rgb="FFFF0000"/>
        <rFont val="Palatino"/>
      </rPr>
      <t>Guidance: Regional environmental assessments and safeguards or strategies to address pest and weed management, fire management, protection of rare, threatened, and endangered species and plant community types, protection of riparian management zones, and protecting representative samples of ecosystems and High Conservation Value Forests may be developed by state conservation agencies. Site specific plans for family forests should be consistent with such guidance and may reference those works for clarity.</t>
    </r>
    <r>
      <rPr>
        <b/>
        <sz val="11"/>
        <color indexed="10"/>
        <rFont val="Palatino"/>
        <family val="1"/>
      </rPr>
      <t xml:space="preserve">
</t>
    </r>
  </si>
  <si>
    <t xml:space="preserve">vi. Description of location and protection of rare, threatened, and endangered species and plant community types.        
vii. Description of procedures to monitor the forest, including forest growth and dynamics, and other components as outlined in Principle 8.         
viii. Maps represent property boundaries, use rights, land cover types, significant hydrologic features, roads, adjoining land use, and protected areas in a manner that clearly relates to the forest description and management prescriptions. Guidance: Property level maps for family forests may be simple and efficient to produce, and may cover only the necessary information needed for management to the FSC-US Family Forest Standard. At the group level, if GIS is used coverage should include protected areas, planned management activities, land ownership, property boundaries, roads, timber production areas, forest types by age class, topography, soils, cultural and customary use areas, locations of natural communities, habitats of species referred to in Criterion 6.2, riparian zones and analysis capabilities to help identify High Conservation Value Forests. Group managers may rely on state conservation agencies for complex GIS services.                                                                                                                     </t>
  </si>
  <si>
    <t xml:space="preserve">  </t>
  </si>
  <si>
    <t>7.1.b</t>
  </si>
  <si>
    <r>
      <rPr>
        <b/>
        <sz val="11"/>
        <rFont val="Palatino"/>
      </rPr>
      <t>Indicator 7.1.b The management plan describes the history of land use and past management, current forest types and associated development, size class and/or successional stages, and natural disturbance regimes that affect the FMU (see Indicator 6.1.a).</t>
    </r>
    <r>
      <rPr>
        <b/>
        <sz val="11"/>
        <color indexed="10"/>
        <rFont val="Palatino"/>
        <family val="1"/>
      </rPr>
      <t xml:space="preserve">
FF Indicator 7.1.b Actions undertaken on the FMU are consistent with the management plan and help to achieve the stated goals and objectives of the plan.</t>
    </r>
  </si>
  <si>
    <t>Guidance: This Indicator refers to information already compiled in Indicator 6.1.a
Natural disturbance regimes include wind, fire, insects, and pathogens. Typical disturbance events in terms of opening size, intensity disturbance, range, and frequency of disturbance are described to the extent they are known.</t>
  </si>
  <si>
    <t xml:space="preserve">All portions are included in forest management plans and were reviewed on audit sites for the North Coast. Management plans are detailed and meet all requirements. </t>
  </si>
  <si>
    <t>7.1.c</t>
  </si>
  <si>
    <r>
      <rPr>
        <b/>
        <sz val="11"/>
        <rFont val="Palatino"/>
      </rPr>
      <t xml:space="preserve">Indicator 7.1.c The management plan describes:
a) current conditions of the timber and non-timber forest resources being managed; b) desired future conditions; c) historical ecological conditions; and d) applicable management objectives and activities to move the FMU toward desired future conditions.
</t>
    </r>
    <r>
      <rPr>
        <b/>
        <sz val="11"/>
        <color indexed="10"/>
        <rFont val="Palatino"/>
      </rPr>
      <t>FF Indicator 7.1.c Inapplicable. All requirements have been incorporated into Family Forest Indicator 7.1.a.</t>
    </r>
  </si>
  <si>
    <t>Guidance: “Current conditions” are based on forest inventories or other information sources, as applicable. The level of detail in the plan may be a summary of the inventory data, or more general in nature as indicated by the resource and is commensurate with the resource and intensity of management (e.g., general descriptions of water body or wetland types and extent may suffice).
“Desired future conditions” are the characteristics that describe the long-term (e.g., 30-50 years) vision of the FMU, such as the amount and age or development class distribution of forest types, species composition, products, habitats and values, and other resources. Desired future conditions must be consistent with the requirements of this Standard.
The purpose of establishing historic conditions is to facilitate creating a baseline for assessing environmental impacts of operations, to facilitate establishing desired future conditions, and to determine when restoration may be needed. When historic conditions are not available, best estimates from available sources may be used. Historic conditions should be used as guidelines for estimating ecological components of naturally occurring conditions.
“Management objectives” are typically time specific, measurable results that correspond to the goals.
Forest resources include timber, fish and wildlife, and NTFPs.</t>
  </si>
  <si>
    <t xml:space="preserve">All elements confirmed and thoroughly documented for forest management plans reviewed for properties on the North Coast. </t>
  </si>
  <si>
    <t>7.1.d</t>
  </si>
  <si>
    <r>
      <rPr>
        <b/>
        <sz val="11"/>
        <rFont val="Palatino"/>
      </rPr>
      <t>Indicator 7.1.d The management plan includes a description of the landscape within which the FMU is located and describes how landscape-scale habitat elements described in Criterion 6.3 will be addressed.</t>
    </r>
    <r>
      <rPr>
        <b/>
        <sz val="11"/>
        <color indexed="10"/>
        <rFont val="Palatino"/>
      </rPr>
      <t xml:space="preserve">
FF Indicator 7.1.d Inapplicable. All requirements have been incorporated into Family Forest Indicator 7.1.a.</t>
    </r>
  </si>
  <si>
    <t>Guidance: The landscape description and landscape management objectives consider elements such as:
• land uses and trends in the surrounding landscape;
• a general description of forest ownership types and parcel sizes in the landscape;
• forest types, type of management, and general condition of forests within the landscape;
• significant water bodies and other features that cross the FMU boundary;
• diversity of habitats across the ownership, as indicated by forest type;
• species or species groups that may be significantly affected by habitat loss or fragmentation on the FMU.</t>
  </si>
  <si>
    <t>7.1.e</t>
  </si>
  <si>
    <r>
      <t xml:space="preserve">Indicator 7.1.e The management plan includes a description of the following resources and outlines activities to conserve and/or protect:
• rare, threatened, or endangered species and natural communities (see Criterion 6.2);
• plant species and community diversity and wildlife habitats (see Criterion 6.3);
• water resources (see Criterion 6.5);
• soil resources (see Criterion 6.3);
• Representative Sample Areas (see Criterion 6.4);
• High Conservation Value Forests (see Principle 9);
• Other special management areas.
</t>
    </r>
    <r>
      <rPr>
        <b/>
        <sz val="11"/>
        <color rgb="FFFF0000"/>
        <rFont val="Palatino"/>
      </rPr>
      <t>FF Indicator 7.1.e Inapplicable. All requirements have been incorporated into Family Forest Indicator 7.1.a.</t>
    </r>
  </si>
  <si>
    <t>Guidance: The management plan should have sufficient detail to describe the current resources and how the landowner/manager complies with Criteria 6.2, 6.3, 6.4, 6.5, and Principle 9.
The plan may reference supporting guidelines and policies that describe specific management practices. Site-specific information and practices may be included in operational plans.</t>
  </si>
  <si>
    <t>7.1.f</t>
  </si>
  <si>
    <r>
      <rPr>
        <b/>
        <sz val="11"/>
        <rFont val="Palatino"/>
      </rPr>
      <t>Indicator 7.1.f If invasive species are present, the management plan describes invasive species conditions, applicable management objectives, and how they will be controlled (see Indicator 6.3.j).</t>
    </r>
    <r>
      <rPr>
        <b/>
        <sz val="11"/>
        <color indexed="10"/>
        <rFont val="Palatino"/>
      </rPr>
      <t xml:space="preserve">
FF Indicator 7.1.f Inapplicable. All requirements have been incorporated into Family Forest Indicator 7.1.a.</t>
    </r>
  </si>
  <si>
    <t>Guidance: The plan may reference supporting guidelines and policies that describe specific management practices.</t>
  </si>
  <si>
    <t>7.1.g</t>
  </si>
  <si>
    <r>
      <rPr>
        <b/>
        <sz val="11"/>
        <rFont val="Palatino"/>
      </rPr>
      <t>Indicator 7.1.g The management plan describes insects and diseases, current or anticipated outbreaks on forest conditions and management goals, and how insects and diseases will be managed (see Criteria 6.6 and 6.8).</t>
    </r>
    <r>
      <rPr>
        <b/>
        <sz val="11"/>
        <color indexed="10"/>
        <rFont val="Palatino"/>
      </rPr>
      <t xml:space="preserve">
FF Indicator 7.1.g Inapplicable. All requirements have been incorporated into Family Forest Indicator 7.1.a.</t>
    </r>
  </si>
  <si>
    <t>Disease may include biotic factors (e.g., fungi and other pathogens) and abiotic factors (e.g., acidic deposition).
Guidance: Potential impacts on stocking or harvest are described.
The management plan may reference supporting guidelines and policies that describe specific management practices.
This description is commensurate with the likelihood of outbreaks or infestations.</t>
  </si>
  <si>
    <t>7.1.h</t>
  </si>
  <si>
    <r>
      <t xml:space="preserve">Indicator 7.1.h If chemicals are used, the plan describes what is being used, applications, and how the management system conforms with Criterion 6.6.
</t>
    </r>
    <r>
      <rPr>
        <b/>
        <sz val="11"/>
        <color rgb="FFFF0000"/>
        <rFont val="Palatino"/>
      </rPr>
      <t>FF Indicator 7.1.h Inapplicable. All requirements have been incorporated into Family Forest Indicator 7.1.a.</t>
    </r>
  </si>
  <si>
    <t>7.1.i</t>
  </si>
  <si>
    <r>
      <t xml:space="preserve">Indicator 7.1.i If biological controls are used, the management plan describes what is being used, applications, and how the management system conforms with Criterion 6.8.
</t>
    </r>
    <r>
      <rPr>
        <b/>
        <sz val="11"/>
        <color rgb="FFFF0000"/>
        <rFont val="Palatino"/>
      </rPr>
      <t>FF Indicator 7.1.i Inapplicable. All requirements have been incorporated into Family Forest Indicator 7.1.a.</t>
    </r>
  </si>
  <si>
    <t>No biological control agents are used on TCF properties, so this indicator is not applicable.</t>
  </si>
  <si>
    <t>7.1.j</t>
  </si>
  <si>
    <r>
      <t xml:space="preserve">Indicator 7.1.j The management plan incorporates the results of the evaluation of social impacts, including:
• traditional cultural resources and rights of use (see Criterion 2.1);
• potential conflicts with customary uses and use rights (see Criteria 2.2, 2.3, 3.2);
• management of ceremonial, archeological, and historic sites (see Criteria 3.3 and 4.5);
• management of aesthetic values (see Indicator 4.4.a);
• public access to and use of the forest, and other recreation issues;
• local and regional socioeconomic conditions and economic opportunities, including creation and/or maintenance of quality jobs (see Indicators 4.1.b and 4.4.a), local purchasing opportunities (see Indicator 4.1.e), and participation in local development opportunities (see Indicator 4.1.g).
</t>
    </r>
    <r>
      <rPr>
        <b/>
        <sz val="11"/>
        <color rgb="FFFF0000"/>
        <rFont val="Palatino"/>
      </rPr>
      <t>FF Indicator 7.1.j Inapplicable. All requirements have been incorporated into Family Forest Indicator 7.1.a.</t>
    </r>
  </si>
  <si>
    <t>7.1.k</t>
  </si>
  <si>
    <r>
      <t xml:space="preserve">Indicator 7.1.k The management plan describes the general purpose, condition and maintenance needs of the transportation network (see Indicator 6.5.e).
</t>
    </r>
    <r>
      <rPr>
        <b/>
        <sz val="11"/>
        <color rgb="FFFF0000"/>
        <rFont val="Palatino"/>
      </rPr>
      <t>FF Indicator 7.1.k Inapplicable. All requirements have been incorporated into Family Forest Indicator 7.1.a.</t>
    </r>
  </si>
  <si>
    <t>Intent: The transportation network includes roads, skid trials, landings, and stream crossings. Management needs include maintenance, upgrades, closures, etc.</t>
  </si>
  <si>
    <t>7.1.l</t>
  </si>
  <si>
    <r>
      <t xml:space="preserve">Indicator 7.1.l The management plan describes the silvicultural and other management systems used and how they will sustain, over the long term, forest ecosystems present on the FMU.
</t>
    </r>
    <r>
      <rPr>
        <b/>
        <sz val="11"/>
        <color rgb="FFFF0000"/>
        <rFont val="Palatino"/>
      </rPr>
      <t>FF Indicator 7.1.l Inapplicable. All requirements have been incorporated into Family Forest Indicator 7.1.a.</t>
    </r>
  </si>
  <si>
    <t>7.1.m</t>
  </si>
  <si>
    <r>
      <t xml:space="preserve">Indicator 7.1.m The management plan describes how species selection and harvest rate calculations were developed to meet the requirements of Criterion 5.6.
</t>
    </r>
    <r>
      <rPr>
        <b/>
        <sz val="11"/>
        <color rgb="FFFF0000"/>
        <rFont val="Palatino"/>
      </rPr>
      <t>FF Indicator 7.1.m Inapplicable. All requirements have been incorporated into Family Forest Indicator 7.1.a.</t>
    </r>
  </si>
  <si>
    <t>Intent: “species selection” refers to species selected to harvest, retain, and promote regeneration.
Guidance: The plan describes the methods used to calculate the harvest level, and describes how that level is consistent with the composition, structures, and functions of the FMU in accordance with Criterion 6.3 and other applicable Criteria.</t>
  </si>
  <si>
    <t>7.1.n</t>
  </si>
  <si>
    <r>
      <t xml:space="preserve">Indicator 7.1.n The management plan includes a description of monitoring procedures necessary to address the requirements of Criterion 8.2.
</t>
    </r>
    <r>
      <rPr>
        <b/>
        <sz val="11"/>
        <color rgb="FFFF0000"/>
        <rFont val="Palatino"/>
      </rPr>
      <t>FF Indicator 7.1.n Inapplicable. All requirements have been incorporated into Family Forest Indicator 7.1.a.</t>
    </r>
  </si>
  <si>
    <t>7.1.o</t>
  </si>
  <si>
    <r>
      <t xml:space="preserve">Indicator 7.1.o The management plan includes maps describing the resource base, the characteristics of general management zones, special management areas, and protected areas at a level of detail to achieve management objectives and protect sensitive sites.
</t>
    </r>
    <r>
      <rPr>
        <b/>
        <sz val="11"/>
        <color rgb="FFFF0000"/>
        <rFont val="Palatino"/>
      </rPr>
      <t>FF Indicator 7.1.o Inapplicable. All requirements have been incorporated into Family Forest Indicator 7.1.a.</t>
    </r>
  </si>
  <si>
    <t>Guidance: Depending on the map scale (e.g. forest level vs. stand level) and purpose and intensity of management, maps should include:
• property boundaries and ownership;
• roads and trails;
• planned management activities including forest product harvest areas;
• forest types by age class;
• topography, soils, water courses and water bodies;
• wetlands and riparian zones;
• archeological and cultural sites and customary use areas;
• locations of unique and sensitive natural communities, habitats and features;
• rare, threatened and endangered species;
• Representative Sample Areas, and
• designated protected areas and High Conservation Value Forests.
The location of sensitive sites (e.g. rare plants or archaeological sites) need not be made publicly available to protect the resource.</t>
  </si>
  <si>
    <t>7.1.p</t>
  </si>
  <si>
    <r>
      <t xml:space="preserve">Indicator 7.1.p The management plan describes and justifies the types and sizes of harvesting machinery and techniques employed on the FMU to minimize or limit impacts to the resource.
</t>
    </r>
    <r>
      <rPr>
        <b/>
        <sz val="11"/>
        <color rgb="FFFF0000"/>
        <rFont val="Palatino"/>
      </rPr>
      <t>FF Indicator 7.1.p Inapplicable. All requirements have been incorporated into Family Forest Indicator 7.1.a.</t>
    </r>
  </si>
  <si>
    <t>Guidance: The landowner or manager provides rationale for the types of equipment used in different situations. Where they are not legally allowed to restrict the type of equipment (e.g., some state harvesting contracting requirements), the plan describes how different types of equipment are selected.</t>
  </si>
  <si>
    <t>7.1.q</t>
  </si>
  <si>
    <r>
      <t xml:space="preserve">Indicator 7.1.q Plans for harvesting and other significant site-disturbing management activities required to carry out the management plan are prepared prior to implementation. Plans clearly describe the activity, the relationship to objectives, outcomes, any necessary environmental safeguards, health and safety measures, and include maps of adequate detail.
</t>
    </r>
    <r>
      <rPr>
        <b/>
        <sz val="11"/>
        <color rgb="FFFF0000"/>
        <rFont val="Palatino"/>
      </rPr>
      <t>FF Indicator 7.1.q Inapplicable. All requirements have been incorporated into Family Forest Indicator 7.1.a.</t>
    </r>
  </si>
  <si>
    <t>Intent: This Indicator ensures that potential impacts and outcomes of site specific activities are addressed in a way that reflects the intent of a more general (not site-specific) management plan.
Desired outcomes include both the immediate post-activity condition (e.g., stocking and composition) and desired longer-term outcomes (e.g., regeneration).
Other significant site disturbing management activities may include, but are not limited to: site preparation, prescribed burns, use of chemicals or biological control agents, and road building or significant road maintenance.
Guidance: Operation plans may be integrated into the management plan (more likely on small ownerships) or be a separate document prior to the activity (e.g., a form or narrative, with associated map).
Harvest activity descriptions include the silvicultural system and specific practice, and desired post-harvest condition and other outcomes (e.g. regeneration).
This Indicator may be addressed with a combination of documents, such as contracts, maps, BMPs, and pre-harvest checklists.
For public lands, plans should be made available to the public prior to commencement of significant operations. The land manager should address public comments as part of the process of revising the plans.</t>
  </si>
  <si>
    <t>North Coast Timber Harvest Plans are prepared and reviewed by CalFIRE before any on-the-ground implementation occurs. The plans describe the forest management activity and the its objectives, outcomes, environmental safeguards, and health and safety measures. They also include detailed maps of the harvest sites.  Witnessed Timber Harvest Plans for sites visited and a sample of plans in development. Plans and maps for timber harvesting were witnessed for sites visited and other pending operations on East Grand Lake and Reed Plantation.  Plans and maps clearly identify the activity and the location of the activity.</t>
  </si>
  <si>
    <t>7.1.r</t>
  </si>
  <si>
    <r>
      <t xml:space="preserve">Indicator 7.1.r The management plan describes the stakeholder consultation process.
</t>
    </r>
    <r>
      <rPr>
        <b/>
        <sz val="11"/>
        <color rgb="FFFF0000"/>
        <rFont val="Palatino"/>
      </rPr>
      <t>FF Indicator 7.1.r Inapplicable. All requirements have been incorporated into Family Forest Indicator 7.1.a.</t>
    </r>
  </si>
  <si>
    <t xml:space="preserve">North Coast (Integrated Resource Management Plan) documents the stakeholder consultation process . The process includes public tours as part of THP development and input by the Advisory Council, as well as distribution of letters to tribes that may be affected per state law.  </t>
  </si>
  <si>
    <t>The management plan shall be periodically revised to incorporate the results of monitoring or new scientific and technical information, as well as to respond to changing environmental, social and economic circumstances.</t>
  </si>
  <si>
    <t>Intent: Elements of Criterion 7.2 are elaborated upon more fully under the related Indicators of Principle 8. This Criterion is closely related to Criterion 8.4 which requires that monitoring results be incorporated into the management plan.</t>
  </si>
  <si>
    <t>7.2.a</t>
  </si>
  <si>
    <t>7.2.a The management plan is kept up to date. It is reviewed on an ongoing basis and is updated whenever necessary to incorporate the results of monitoring or new scientific and technical information, as well as to respond to changing environmental, social and economic circumstances. At a minimum, a full revision occurs every 10 years.</t>
  </si>
  <si>
    <t>Intent: The rigor of the review and update is contingent upon scale and intensity of management, and updates should focus on those aspects of the plan where changes are necessary.
It is not the intent that a hard-copy management plan is re-written every time there is a harvest or a natural disturbance (wildfire or pest infestation) on some part of the FMU. When the impact is large enough to require changes in management strategy, it may require revision of specific parts of the management plan.
Reasons for modifying the management plan may include but are not limited to: (1) in response to, and to incorporate, the results of monitoring as outlined in Principle 8; (2) whenever changes are proposed to the plan’s primary objectives or management system; (3) whenever a significant environmental impact, threat or natural disturbance occurs; (4) whenever significant changes in uses of the FMU occur; (5) when there are significant changes in socio-economic circumstances.
The management system may incorporate ongoing and dynamic processes or data such as GIS.</t>
  </si>
  <si>
    <t>Forest workers shall receive adequate training and supervision to ensure proper implementation of the management plan.</t>
  </si>
  <si>
    <t>7.3.a</t>
  </si>
  <si>
    <t>7.3.a Workers are qualified to properly implement the management plan; all forest workers are provided with sufficient guidance and supervision to adequately implement their respective components of the plan.</t>
  </si>
  <si>
    <t>Guidance: Adequate training and supervision measures may include but are not limited to: employers actively train employees in the goals and requirements of this and other applicable FSC standards; loggers and other operators participate in informal and formal training, such as Forest Industry Safety Training Alliance, Game of Logging and similar programs; professional foresters and resource managers meet continuing education standards, such as Society of American Foresters 'Certified Forester' program; foresters, loggers, and other relevant employees are trained to understand SMZ, RMZ, rare species, and HCVF forest protection requirements for the forest, as well as safeguards relating to chemical applications; field personnel are provided with written harvest plans and/or maps that clearly guide actions required to implement the management plan; and meetings occur as needed to review operations and make any necessary adjustments.</t>
  </si>
  <si>
    <t>While respecting the confidentiality of information, forest managers shall make publicly available a summary of the primary elements of the management plan, including those listed in Criterion 7.1 above</t>
  </si>
  <si>
    <t>Intent: The owner or manager of a private forest may withhold proprietary information (e.g., timber volumes by size and age class, marketing strategies, and other financial information, see Criterion 8.5) but is required to share information from the plan that informs stakeholders of management activities and implementation of the Principles, Criteria and Indicators found in this Standard.</t>
  </si>
  <si>
    <t>7.4.a</t>
  </si>
  <si>
    <t>7.4.a While respecting landowner confidentiality, the management plan or a management plan summary that outlines the elements of the plan described in Criterion 7.1 is available to the public either at no charge or a nominal fee.</t>
  </si>
  <si>
    <t>Guidance: See Criterion 8.5 for more information on respecting landowner confidentiality and what is acceptable to provide in a public summary. Limited elements of the plan may be excluded to protect the security of environmentally sensitive and/or proprietary information.
When possible, the forest owner/manager should post a summary of the management plan on their website, but at a minimum this summary is made available upon request.</t>
  </si>
  <si>
    <t>North Coast:  Integrate Resource Plans witnessed on The Conservation Fund website.  Other plans are available on request.</t>
  </si>
  <si>
    <t>7.4.b</t>
  </si>
  <si>
    <t>7.4.b Managers of public forests make draft management plans, revisions and supporting documentation easily accessible for public review and comment prior to their implementation. Managers address public comments and modify the plans to ensure compliance with this Standard</t>
  </si>
  <si>
    <t>Applicability: this Indicator is applicable only to public forests.</t>
  </si>
  <si>
    <r>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r>
    <r>
      <rPr>
        <b/>
        <sz val="11"/>
        <color rgb="FFFF0000"/>
        <rFont val="Palatino"/>
      </rPr>
      <t>FF Guidance: On family forests, for certain elements of the monitoring plan, a brief, non-technical and qualitative monitoring approach might be adequate to ensure compliance. Attributes such as harvest volume, and stand stocking, will require quantitative monitoring. Any approach pursued must assure that regular monitoring of the condition of the forest is occurring.</t>
    </r>
  </si>
  <si>
    <t>Intent: A key aspect of forest management is monitoring to ensure that current conditions are known and can be compared with desired future conditions and management objectives, and as necessary to adjust management techniques to address social, economic or environmental effects. Monitoring ensures that forest management, conservation, and restoration objectives continue to be met as effectively as possible, even given unanticipated outcomes and/or changing conditions. Principle 8 is concerned with design and implementation of the monitoring program. Principle 8 also identifies requirements that enable an FSC chain-of-custody to operate.
Monitoring programs shall be designed appropriate to the scale and intensity of forest management.</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</si>
  <si>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</si>
  <si>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8.1.a</t>
  </si>
  <si>
    <r>
      <rPr>
        <b/>
        <sz val="11"/>
        <rFont val="Palatino"/>
      </rPr>
      <t>Indicator 8.1.a Consistent with the scale and intensity of management, the forest owner or manager develops and consistently implements a regular, comprehensive, and replicable written monitoring protocol.</t>
    </r>
    <r>
      <rPr>
        <b/>
        <sz val="11"/>
        <color indexed="10"/>
        <rFont val="Palatino"/>
        <family val="1"/>
      </rPr>
      <t xml:space="preserve">
FF Indicator 8.1.a For Family Forests, the forest owner or manager develops and consistently implements a regular, comprehensive, and replicable written monitoring protocol. Monitoring may be scaled to the size and intensity of the management operations that affect the resources identified in C8.2.</t>
    </r>
  </si>
  <si>
    <t>Guidance: Monitoring should be focused on data that are of sufficient detail to evaluate current conditions, the effects of management on economic, environmental, and social resources of the FMU, and to track progress towards desired future conditions and management objectives.
The monitoring program should describe procedures and their frequency, and be sufficient to ensure that current conditions are known and can be compared with desired future conditions and management objectives.
Scale of operations: Medium and large ownerships are expected to have systematic and robust data collections for resources that are affected by management, while smaller operations may have informal and qualitative requirements for data collection.
Intensity and frequency of operations: More and/or better data are needed for resources that are significantly or frequently altered (e.g., timber stocking composition, and stand structure) than for those that are minimally impacted (e.g., protected areas where there are no operations).</t>
  </si>
  <si>
    <t xml:space="preserve">All monitoring occurs following regular written protocols, as confirmed through an examination of procedures and records. </t>
  </si>
  <si>
    <r>
      <t xml:space="preserve">Forest management should include the research and data collection needed to monitor, at a minimum, the following indicators: 
a) Yield of all forest products harvested. 
b) Growth rates, regeneration and condition of the forest. 
c)Composition and observed changes in the flora and fauna. 
d) Environmental and social impacts of harvesting and other operations. 
e) Costs, productivity, and efficiency of forest management.
</t>
    </r>
    <r>
      <rPr>
        <b/>
        <sz val="11"/>
        <color rgb="FFFF0000"/>
        <rFont val="Palatino"/>
      </rPr>
      <t>FF Applicability: The requirements of the Indicators associated with this Criterion are FMU-specific and might not all be applicable for all family forests. The certifying body and landowner/manager shall determine which components are applicable based on the management plan and operations. For example, Indicators 8.2.d.3, 8.2.d.4, and 8.2.d.5 are generally not applicable to family forests. An inventory system (Indicator 8.2.a.1) must be maintained.</t>
    </r>
  </si>
  <si>
    <t>8.2.a.1</t>
  </si>
  <si>
    <t>8.2.a.1 For all commercially harvested products, an inventory system is maintained. The inventory system includes at a minimum: a) species, b) volumes, c) stocking, d) regeneration, and e) stand and forest composition and structure; and f) timber quality.</t>
  </si>
  <si>
    <t>Guidance: Information gathered and maintained as part of the inventory system is dependent on the scale and intensity of the management objectives.</t>
  </si>
  <si>
    <t>The Conservation Fund retains a current inventory at the time of acquisition. That property-wide inventory is updated as necessary for management plan updates. Project specific inventory is initiated where necessary to facilitate timber harvesting and associated activities. The forests would be inventoried for standing volumes, as well as key conservation features that The Conservation Fund wants to identify and protect. The internal database allows The Conservation Fund to understand how much timber inventory and volume, as well as other resources, exist on its land base that is subject to the SFI Standard.  The Forest Analyst compares its general inventory information against available Forest Service Forest Inventory and Analysis (FIA) data for the counties in which The Conservation Fund owns and manages its land. The stand specific inventory information is generally consistent with the Forest Service data for the State or region. The growth of the forest across the land base consistently exceeds harvests and mortality, resulting in a significant positive growth to drain ratio.  North Coast:  Witnessed Forest inventory summary for each forest group (Garcia River, Gualala, Big River/Salmon Creek, Buckeye) including:
•	Inventory Year
•	Conifer MBF/acre
•	Conifer BF/acre
•	SE (Conifer BF)
•	Accuracy % (90% CI)
The data show steady increases in standing volumes, consistent with overall strategy, goals, and plans.  
Clarion Junction: Pre- and post-harvest cruises are conducted for harvest sites. Inventory is updated at that time for the harvested areas. Continual update of inventory following activities.</t>
  </si>
  <si>
    <t>8.2.a.2</t>
  </si>
  <si>
    <t>8.2.a.2 Significant, unanticipated removal or loss or increased vulnerability of forest resources is monitored and recorded. Recorded information includes date and location of occurrence, description of disturbance, extent and severity of loss, and may be both quantitative and qualitative.</t>
  </si>
  <si>
    <t>Guidance: Removal, loss or increased vulnerability of forest products may result from poaching, fire, pests, disease, storm, over-browsing or other depredation, infestation by invasive species or other disturbances.</t>
  </si>
  <si>
    <t>8.2.b</t>
  </si>
  <si>
    <t>8.2.b The forest owner or manager maintains records of harvested timber and NTFPs (volume and product and/or grade). Records must adequately ensure that the requirements under Criterion 5.6 are met.</t>
  </si>
  <si>
    <t>The volume of harvested timber is recorded for the products sold on a weekly basis.  The Conservation Fund closely monitors the volume, species, and grade of each product harvest. No NTFP are harvested. Harvest history witnessed for properties visited. Process and monitoring confirmed during interviews with foresters and Consulting Foresters.</t>
  </si>
  <si>
    <t>8.2.c</t>
  </si>
  <si>
    <t>8.2.c The forest owner or manager periodically obtains data needed to monitor presence on the FMU of: 1) Rare, threatened and endangered species and/or their habitats; 2) Common and rare plant communities and/or habitat; 3) Location, presence and abundance of invasive species; 4) Condition of protected areas, set-asides and buffer zones; 5) High Conservation Value Forests (see Criterion 9.4).</t>
  </si>
  <si>
    <t>Intent: It is not the intent of Indicator 8.2.c to require that all species be monitored, but rather to focus on monitoring of habitat conditions (as indicated by Criterion 6.2 and Criterion 6.3).
Guidance: Monitoring should be adequate to address the habitat conditions required by Criteria 6.2, 6.3, 6.4, and Principle 9.
The intensity of monitoring required to address habitats protected by Criteria 6.2, 6.4, and Principle 9 is relative to the degree of protection and allowed management activities. For protected areas, informal monitoring may be sufficient. However, if management may have adverse impacts on a species (for example, intensive harvesting in a small watershed with endangered fish), then population monitoring may be necessary. Wherever RTE species are involved, more intense evaluation and protection actions are likely required. Consultation with conservation agencies responsible for the species or habitat type may be used to determine the level of monitoring.
Common plant and wildlife species habitat is primarily addressed by monitoring the abundance and distribution of plant communities and/or habitat types and their associated development, size class and/or successional stages. Approaches to classifying plant communities and development stages are described in the guidance to Indicator 6.1.a. The intensity of monitoring for other elements of Criterion 6.3 is dependent on the scale and intensity of the operations. Elements monitored may include: analysis of habitat connectivity as landscape-scale habitat features as indicated by forest inventory, cover type data, and aerial imagery; condition of riparian zones and other important habitats; and the size and abundance of snags and live decay trees.
Informal approaches to monitoring invasive species (e.g., pre-harvest site inspections) may be adequate if the observations are routinely made and adequate to identify invasive species in early stages.</t>
  </si>
  <si>
    <t>8.2.d.1</t>
  </si>
  <si>
    <t>8.2.d.1 Monitoring is conducted to ensure that site specific plans and operations are properly implemented, environmental impacts of site disturbing operations are minimized, and that harvest prescriptions and guidelines are effective.</t>
  </si>
  <si>
    <t>Guidance: This includes evidence of potential impacts to soil and water quality, wetlands and riparian zones, and instances of erosion or damage to non-target species.
Short-term impacts are monitored during and at the close of operations.
Long-term impacts are monitored at an appropriate length of time after the operation to ensure that protection measures (e.g., water bars) are stable and functioning. Once protection measures are determined to be stable and effective, additional long-term monitoring may not be required.</t>
  </si>
  <si>
    <t>8.2.d.2</t>
  </si>
  <si>
    <t>8.2.d.2 A monitoring program is in place to assess the condition and environmental impacts of the forest-road system.</t>
  </si>
  <si>
    <t>Intent: The forest-road system includes trails used for motorized recreation.
Guidance: Road system monitoring may include but is not limited to: potential slope failures, erosion and water quality impacts, aquatic species’ passage, overall road extent and density, and impacts of skid trails and other non-permanent roads.
Monitoring requirements may be minimized in areas where there is no management activity and/or on non-active roads.</t>
  </si>
  <si>
    <t>The forest-road system on each FMU is monitored continually during day-to-day forestry activities. Observations of the forest road system is also reported by recreational leasees, and other user groups. Confirmed during interview.  During harvesting and silvicultural operation, monitoring of the road system is part of the monitoring form.  Witnessed for sites visited.  During road construction and maintenance a monitoring form is completed.</t>
  </si>
  <si>
    <t>8.2.d.3</t>
  </si>
  <si>
    <t>8.2.d.3 The landowner or manager monitors relevant socio-economic issues (see Indicator 4.4.a), including the social impacts of harvesting, participation in local economic opportunities (see Indicator 4.1.g), the creation and/or maintenance of quality job opportunities (see Indicator 4.1.b), and local purchasing opportunities (see Indicator 4.1.e).</t>
  </si>
  <si>
    <t>8.2.d.4</t>
  </si>
  <si>
    <t>8.2.d.4 Stakeholder responses to management activities are monitored and recorded as necessary.</t>
  </si>
  <si>
    <t>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for North Coast.</t>
  </si>
  <si>
    <t>8.2.d.5</t>
  </si>
  <si>
    <t>8.2.d.5 Where sites of cultural significance exist, the opportunity to jointly monitor sites of cultural significance is offered to tribal representatives (see Principle 3).</t>
  </si>
  <si>
    <t xml:space="preserve">No sites of cultural significance have been identified, although the FME’s third-party forest managers have reached out to indigenous peoples.  The forest manager has sent letters to communicate with communities of indigenous people in their area to identify sites of current or traditional cultural, archeological, ecological, economic or religious significance.  Witnessed letters tribal leaders.  No response was received.  </t>
  </si>
  <si>
    <t>8.2.e</t>
  </si>
  <si>
    <t>8.2.e The forest owner or manager monitors the costs and revenues of management in order to assess productivity and efficiency.</t>
  </si>
  <si>
    <t>Intent: This Indicator is closely related to Criterion 5.1, which identifies that economic viability should take into account environmental, social and operational costs of production.
Revenues include income from timber and non-timber resources, recreational leases, payments for ecosystem services, and other forest uses within the FMU.</t>
  </si>
  <si>
    <t xml:space="preserve">The Conservation Fund closely monitors the P&amp;L for each FMU. With its fiduciary responsibility to its investors, a priority is placed priority on this financial monitoring. Each third-party forest manager also monitors the costs and revenues of management activities and provides monthly reports and reviews to The Conservation Fund.  Interviews confirm monthly meetings with Consulting Foresters. </t>
  </si>
  <si>
    <t>Documentation shall be provided by the forest manager to enable monitoring and certifying organisations to trace each forest product from its origin, a process known as the "chain of custody."</t>
  </si>
  <si>
    <t>Intent: Chain-of-custody (CoC) is an important aspect of the FSC system. For products claimed to be sourced from FSC-certified forests, CoC tracks certified products from the forest of origin throughout the supply chain. The critical first link in the supply chain, and the focus of this Criterion, is from the point of harvest to the transfer of ownership, and it is the responsibility of the forest owner/manager of a FSC-certified forest to maintain the integrity of certified products within this first link in the supply chain.</t>
  </si>
  <si>
    <t>8.3.a</t>
  </si>
  <si>
    <t>8.3.a When forest products are being sold as FSC-certified, the forest owner or manager has a system that prevents mixing of FSC-certified and non-certified forest products prior to the point of sale.</t>
  </si>
  <si>
    <t>TCF’s control system includes labeling trip tickets with the FSC claim and code, which accompany each log load from the forest to its destination. All of TCF’s North Coast properties are FSC-certified, so there is no chance of mixing prior to log trucks leaving the properties.</t>
  </si>
  <si>
    <t>8.3.b</t>
  </si>
  <si>
    <t>8.3.b The forest owner or manager maintains documentation to enable the tracing of the harvested material from each harvested product from its origin to the point of sale.</t>
  </si>
  <si>
    <t>Intent: This Indicator does not require the landowner or manager to maintain a Chain-of-Custody certificate, but rather to be able to sell an FSC-certified product as certified to a Chain-of-Custody business.</t>
  </si>
  <si>
    <t>TCF has a documented control system covering its stump to gate chain of custody. Trip tickets and sales documentation from recent salesin 2022 were reviewed.</t>
  </si>
  <si>
    <t>The results of monitoring shall be incorporated into the implementation and revision of the management plan.</t>
  </si>
  <si>
    <t>8.4.a</t>
  </si>
  <si>
    <t>8.4.a The forest owner or manager monitors and documents the degree to which the objectives stated in the management plan are being fulfilled, as well as significant deviations from the plan.</t>
  </si>
  <si>
    <t>The degree to which objectives have been met are considered in the annual management review.</t>
  </si>
  <si>
    <t>8.4.b</t>
  </si>
  <si>
    <t>8.4.b Where monitoring indicates that management objectives and guidelines, including those necessary for conformance with this Standard, are not being met or if changing conditions indicate that a change in management strategy is necessary, the management plan, operational plans, and/or other plan implementation measures are revised to ensure the objectives and guidelines will be met. If monitoring shows that the management objectives and guidelines themselves are not sufficient to ensure conformance with this Standard, then the objectives and guidelines are modified.</t>
  </si>
  <si>
    <t>Intent: This Indicator requires that the results of monitoring be reflected in the implementation of the management plan. Revisions to the management plan as a result of monitoring are also addressed in Criterion 7.2.</t>
  </si>
  <si>
    <t>Revisions to management plans over the years demonstrate how TCF is using its monitoring efforts to adjust its management. Examples include adjusting inventory projections in response to an unexpected loss and modifying silviculture prescriptions based on past results.</t>
  </si>
  <si>
    <t>While respecting the confidentiality of information, forest managers shall make publicly available a summary of the results of monitoring indicators, including those listed in Criterion 8.2.</t>
  </si>
  <si>
    <t>8.5.a</t>
  </si>
  <si>
    <r>
      <t xml:space="preserve">8.5.a While protecting landowner confidentiality, either full monitoring results or an up-to-date summary of the most recent monitoring information is maintained, covering the Indicators listed in Criterion 8.2, and is available to the public, free or at a nominal price, upon request. 
</t>
    </r>
    <r>
      <rPr>
        <b/>
        <sz val="11"/>
        <color rgb="FFFF0000"/>
        <rFont val="Palatino"/>
      </rPr>
      <t>FF Applicability: Only those elements determined to be applicable to Criterion 8.2 need to be included in the monitoring results and/or summary.</t>
    </r>
  </si>
  <si>
    <t>Guidance: Information that is considered confidential can be presented in such a way as to protect its confidentiality, including data on production, inventory, growth and costs of operation, and other information deemed to provide a competitive advantage or proprietary in nature. This information can be represented in the public summary as trends, percentages, or in terms of their relation to the goals and limits outlined in the management plan.</t>
  </si>
  <si>
    <t xml:space="preserve">TCF is very open about the results of monitoring. A summary is produced in its annual reports and made available online and to interested stakeholders.
TCF's website includes each forest’s IRMP and the Sustained Yield Plan Option A in easily-accessible locations.
Summary of monitoring information is publically available at: 
https://www.conservationfund.org/our-work/working-forest-fund/certification  </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</si>
  <si>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</si>
  <si>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Intent: High Conservation Value Forests are managed to protect and maintain their identified high conservation value attributes. In some cases, active management is consistent with these attributes, and in other cases (e.g., most old growth forests), active management is specifically precluded.
FSC introduced the concept of High Conservation Value Forests (HCVFs) in 1999 to ensure identification and proper management of forest areas with exceptional conservation value. FSC defines High Conservation Value Forests as those that possess one or more of the following High Conservation Values (HCVs):
1. HCV forest areas containing globally, regionally or nationally significant concentrations of biodiversity values (e.g., endemism, endangered species, refugia), including RTE species and their habitats;
2. HCV forest areas containing globally, regionally or nationally significant large landscape level forests, contained within, or containing the management unit, where viable populations of most if not all naturally occurring species exist in natural patterns of distribution and abundance;
3. HCV forest areas that are in or contain rare, threatened or endangered ecosystems;
4. HCV forest areas that provide basic services of nature in critical situations (e.g., watershed protection, erosion control);
5. HCV forest areas fundamental to meeting basic needs of local communities (e.g., subsistence, health); or,
6. HCV forest areas critical to local communities’ traditional cultural identity (areas of cultural, ecological, economic or religious significance identified in cooperation with such local communities).</t>
  </si>
  <si>
    <t>The FSC-US National HCVF Assessment Framework may be used as a resource for assessing the presence of HCVs on the FMU, and includes definitions, data resources, and guiding questions. This Framework is currently available in the Standards section of the FSC-US website, www.us.fsc.org.
See Appendix F ‘High Conservation Value Forests’ for definitions and guidance on the terms listed above.</t>
  </si>
  <si>
    <r>
      <t xml:space="preserve">Assessment to determine the presence of the attributes consistent with High Conservation Value Forests will be completed, appropriate to scale and intensity of forest management. 
</t>
    </r>
    <r>
      <rPr>
        <b/>
        <sz val="11"/>
        <color rgb="FFFF0000"/>
        <rFont val="Palatino"/>
      </rPr>
      <t>FF Guidance: the complexity of the assessment is to be based on the scale and intensity of the operation as well as the likelihood of HCV presence and the potential of risk to HCVs. For example, operations located in areas known for a higher likelihood of occurrence of HCVs are expected to undergo a more thorough assessment.</t>
    </r>
  </si>
  <si>
    <t>Applicability: All forest operations, regardless of size and scale, must adequately meet the intent of this Criterion; the complexity of the assessment is based on the scale and intensity of the operation.</t>
  </si>
  <si>
    <t>9.1.a</t>
  </si>
  <si>
    <t>9.1.a The forest owner or manager identifies and maps the presence of High Conservation Value Forests (HCVF) within the FMU and, to the extent that data are available, adjacent to their FMU, in a manner consistent with the assessment process, definitions, data sources, and other guidance described in Appendix F.                                                                                                                                   Given the relative rarity of old growth forests in the contiguous United States, these areas are normally designated as HCVF, and all old growth must be managed in conformance with Indicator 6.3.a.3 and requirements for legacy trees in Indicator 6.3.f.</t>
  </si>
  <si>
    <t>Intent: A High Conservation Value Forest is an area with one or more of the attributes listed in the Principle-level Intent statement and further defined in Appendix F.
Data resources for HCV 1-4: The rigor of the assessment, including choices of data sources consulted, is based on the likelihood of, and the occurrence of, HCVs on the FMU and the risk of negative impacts to the HCVs. Data sources include:
• State Natural Heritage Programs
• State conservation, fish and wildlife Agencies
• State Wildlife Action Plan
• US Fish and Wildlife Service
• National Marine Fisheries Service
• Local or regional water management districts
• Nature Serve
• Conservation groups whose primary mission is science-based biodiversity protection and management (e.g., The Nature Conservancy, Audubon)
• Local experts (e.g., hydrologists, soil scientists, tribal experts)
• Forest Management Unit (FMU) cover type maps and forest inventory data
• US Forest Service (USFS) Ecoregions (See Appendix D)
• Rare ecosystem information gathered as per Criteria 6.1, 6.2 and 6.4
• For old growth, stand-level assessments
• Soil, watershed and aquifer maps</t>
  </si>
  <si>
    <t>Data resources for HCV 5-6: In most cases, assessments of local community rights (i.e., legal or customary tenure or use rights) and tribal rights consistent with Criterion 2.2, Principle 3, and Criterion 4.4 will be sufficient to determine if there is potential for this HCV to occur on the FMU. Additional information sources may include but are not limited to:
• Native American tribes, bands, and organizations
• Community groups dependent upon the forest for basic needs as identified
• Federal and state government agencies with responsibilities to Native American groups and local communities
• Anthropologists or social scientists with local forest expertise
• State cultural heritage list
Guidance: The HCVF Assessment Framework may be used as a resource for determining the presence</t>
  </si>
  <si>
    <t>9.1.b</t>
  </si>
  <si>
    <r>
      <rPr>
        <b/>
        <sz val="11"/>
        <rFont val="Palatino"/>
      </rPr>
      <t>Indicator 9.1.b In developing the assessment, the forest owner or manager consults with qualified specialists, independent experts, and local community members who may have knowledge of areas that meet the definition of HCVs.</t>
    </r>
    <r>
      <rPr>
        <b/>
        <sz val="11"/>
        <color indexed="10"/>
        <rFont val="Palatino"/>
        <family val="1"/>
      </rPr>
      <t xml:space="preserve">
FF Indicator 9.1.b In developing the assessment, the forest owner or manager consults with databases, qualified experts, and/or best available research and literature.</t>
    </r>
  </si>
  <si>
    <t>Guidance: Dependent on the potential for negatively impacting HCVs, a credible outside review of the assessment may be required.</t>
  </si>
  <si>
    <t xml:space="preserve">TCF consulted and contracted with partners and several experts during initial assessment to provide information for ecology and planning. Confirmed per document review.
</t>
  </si>
  <si>
    <t>9.1.c</t>
  </si>
  <si>
    <t>9.1.c A summary of the assessment results and management strategies (see Criterion 9.3) is included in the management plan summary that is made available to the public.</t>
  </si>
  <si>
    <t>Assessment results are made public on TCF’s website.</t>
  </si>
  <si>
    <t>The consultative portion of the certification process must place emphasis on the identified conservation attributes, and options for the maintenance thereof.</t>
  </si>
  <si>
    <t>Intent: This Criterion is focused on the landowner or manager engaging in a consultation process and not the CBs certification process. FSC-ADV-30-901 Interpretation of Criterion 9.2 clarifies the meaning of this Criterion. The FSC Board of Directors agreed that the Criterion requires that forest managers should consult with stakeholders to identify presence of, and management options for, High Conservation Values. Further background information is available in the FSC Board paper BM28-17 FSC Criterion 9.2.</t>
  </si>
  <si>
    <t>9.2.a</t>
  </si>
  <si>
    <r>
      <t xml:space="preserve">9.2.a The forest owner or manager holds consultations with stakeholders and experts to confirm that proposed HCVF locations and their attributes have been accurately identified, and that appropriate options for the maintenance of their HCV attributes have been adopted.
</t>
    </r>
    <r>
      <rPr>
        <b/>
        <sz val="11"/>
        <color rgb="FFFF0000"/>
        <rFont val="Palatino"/>
      </rPr>
      <t>FF Guidance: The level of consultation is based on the scale and intensity of operation, and size and impact of the group, as well as the likelihood of HCV presence and the potential of risk to HCVs; if the family forest is part of a group certificate, this information should be gathered during the risk assessment. Large ownerships that harvest at a low intensity will more likely require that more in-depth stakeholder and expert consultation be done.</t>
    </r>
  </si>
  <si>
    <t>Guidance: Experts may include employees of the forest owner/manager who possess the requisite expertise, but external stakeholders with experience pertinent to the HCVF attribute must always be consulted.</t>
  </si>
  <si>
    <t>See discussion in 9.1.b.</t>
  </si>
  <si>
    <t>9.2.b</t>
  </si>
  <si>
    <t>9.2.b On public forests, a transparent and accessible public review of proposed HCV attributes and HCVF areas and management is carried out. Information from stakeholder consultations and other public review is integrated into HCVF descriptions, delineations and management.</t>
  </si>
  <si>
    <t>Applicability: this Indicator only applies to public lands.</t>
  </si>
  <si>
    <t xml:space="preserve"> TCF is not a public forest, so this indicator is not applicable.</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</si>
  <si>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</si>
  <si>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Applicability: If no HCVs are present on the FMU, then the forest owner/manager does not need to include these measures in the management plan.
Intent: The conservation attribute is the HCVF attribute.
Additional information on the precautionary approach can be found in FSC-DIS-01-008.</t>
  </si>
  <si>
    <t>9.3.a</t>
  </si>
  <si>
    <t>9.3.a The management plan and relevant operational plans describe the measures necessary to ensure the maintenance and/or enhancement of all high conservation values present in all identified HCVF areas, including the precautions required to avoid risks or impacts to such values (see Principle 7). These measures are implemented.</t>
  </si>
  <si>
    <t xml:space="preserve">Protection measures for HCVF areas are described in the policy index. No management generally occurs in areas designated as HCVF.
</t>
  </si>
  <si>
    <t>9.3.b</t>
  </si>
  <si>
    <t>9.3.b All management activities in HCVFs must maintain or enhance the high conservation values and the extent of the HCVF.</t>
  </si>
  <si>
    <t>Management would only occur in an HCVF in a way that would preserve or maintain the HCV.</t>
  </si>
  <si>
    <t>9.3.c</t>
  </si>
  <si>
    <t>9.3.c If HCVF attributes cross ownership boundaries and where maintenance of the HCV attributes would be improved by coordinated management, then the forest owner or manager attempts to coordinate conservation efforts with adjacent landowners.</t>
  </si>
  <si>
    <t>Cross-boundary HCVF issues are most relevant in aquatic systems. Examples of collaboration include the working with local stakeholders and cooperation with neighboring landowners.</t>
  </si>
  <si>
    <t>Annual monitoring shall be conducted to assess the effectiveness of the measures employed to maintain or enhance the applicable conservation attributes.</t>
  </si>
  <si>
    <t>Applicability: If no HCVs are present on the FMU, then the forest owner/manager does not need to conduct this monitoring.</t>
  </si>
  <si>
    <t>9.4.a</t>
  </si>
  <si>
    <r>
      <rPr>
        <b/>
        <sz val="11"/>
        <rFont val="Palatino"/>
      </rPr>
      <t>Indicator 9.4.a The forest owner or manager monitors, or participates in a program to annually monitor, the status of the specific HCV attributes, including the effectiveness of the measures employed for their maintenance or enhancement. The monitoring program is designed and implemented consistent with the requirements of Principle 8.</t>
    </r>
    <r>
      <rPr>
        <b/>
        <sz val="11"/>
        <color indexed="10"/>
        <rFont val="Palatino"/>
        <family val="1"/>
      </rPr>
      <t xml:space="preserve">
FF Indicator 9.4.a Low risk of negative social or environmental impact for private family forests. Public lands must follow the requirements in Indicator 9.4.a</t>
    </r>
  </si>
  <si>
    <t>Guidance: HCVFs that are not managed and/or are not easily accessible may have a basic form of monitoring, but the monitoring needs to adequately allow the forest owner/manager to be able to evaluate whether conservation attributes are being impacted.</t>
  </si>
  <si>
    <t>9.4.b</t>
  </si>
  <si>
    <t>9.4.b When monitoring results indicate increasing risk to a specific HCV attribute, the forest owner/manager re-evaluates the measures taken to maintain or enhance that attribute, and adjusts the management measures in an effort to reverse the trend.</t>
  </si>
  <si>
    <t>Intent: Management measures are adjusted to the extent allowed by law.
Where risks to HCV attributes are beyond the control of the forest owner/manager, (e.g., acid deposition, invasive species that are impractical to control), the rationale for lack of action to address those risks is documented.</t>
  </si>
  <si>
    <t xml:space="preserve">HCV Monitoring 2022 and Annual Activity Record (other properties) indicate no increased risk to the HCV.  Employees are aware that adjustment in management need to be made if there is an increase in the risk to the HCV.  </t>
  </si>
  <si>
    <t>FSC PRINCIPLE #10: PLANTATION MANAGEMENT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</si>
  <si>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NA</t>
  </si>
  <si>
    <t>Applicability: On sites that historically were natural forest ecosystems and are capable of supporting natural forests, within the portion of the FMU being managed as plantations, the following indicators do not apply: 6.3.d, 6.3.e, 6.3.g.1, and 6.3.g.2. On sites that historically were non-forest and those sites that are not capable of supporting natural forests, within the portion of the FMU being managed as plantations, the following indicators do not apply: 6.3.b, 6.3.d, 6.3.e, 6.3.f, and 6.3.g.1.
All other indicators are pertinent. These indicators are implemented in the plantation portions of the FMU devoted to restoration (as covered by Criterion 10.5).</t>
  </si>
  <si>
    <t>The management objectives of the plantation, including natural forest conservation and restoration objectives, shall be explicitly stated in the management plan, and clearly demonstrated in the implementation of the plan.</t>
  </si>
  <si>
    <t>10.1.a</t>
  </si>
  <si>
    <t>10.1.a Consistent with all the indicators within Principle 10 and requirements of Principle 7, the management plan contains clear descriptions of the management goals and prescriptions for plantations on the FMU, of the rationale for plantation management within the FMU, and the relationship between the plantations and natural forest conservation and restoration objectives within the unit.</t>
  </si>
  <si>
    <t>10.1.b</t>
  </si>
  <si>
    <t>10.1.b The forest owner or manager demonstrates clear progress in implementation of the components of the management plan addressing natural forest conservation and restoration objectives as they pertain to plantation management.</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</si>
  <si>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</si>
  <si>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10.2.a</t>
  </si>
  <si>
    <t>10.2.a For plantations established on soils capable of supporting natural forests, harvest units shall be arranged to provide or maintain areas of vegetative cover that allows populations of mid to late successional and sedentary native plant and animal species to survive or be reestablished within the plantation.</t>
  </si>
  <si>
    <t>Applicability: this Indicator only applies to plantations established on soils capable of supporting natural forests.
Guidance: Wildlife corridors, streamside zones and a mosaic of stands of different ages and rotation periods are addressed in the layout of harvest units and may be used to achieve this Indicator or parts of this Indicator. This Indicator addresses the FMU in its entirety and the arrangement of plantations and natural ecosystems within the FMU.</t>
  </si>
  <si>
    <t>10.2.b</t>
  </si>
  <si>
    <t>10.2.b New plantation establishment does not replace, endanger, or otherwise diminish the ecological integrity of any existing natural ecosystems on the FMU, including primary, natural, or semi-natural forests on the FMU. Note that restoration plantations may be established on degraded, semi-natural forests (see Criterion 6.10). Plantations can be established on the following sites: former plantations; agricultural lands; and non-forested lands that were historically naturally forested but have been used for non-forest purposes since before 1994 (see additional conditions in Criterion 10.9). New plantations are not established on rare or threatened non-forest habitats or ecosystems.</t>
  </si>
  <si>
    <t>Guidance: Refer to Criterion 6.10 for all restrictions regarding conversion of FSC-certified lands. Conversion of natural and semi-natural forests to plantations is prohibited in all regions of the US. Conversion of degraded, semi-natural stands to restoration plantings is acceptable.</t>
  </si>
  <si>
    <t>10.2.c</t>
  </si>
  <si>
    <r>
      <t xml:space="preserve">10.2.c In all regions except the Pacific Coast, openings lacking within-stand retention are limited to a 40 acre average and an 80 acre maximum. Harvest openings larger than 80 acres must have retention as required in Indicator 10.2.d and be justified by </t>
    </r>
    <r>
      <rPr>
        <b/>
        <i/>
        <sz val="11"/>
        <rFont val="Palatino"/>
      </rPr>
      <t>credible scientific analysis</t>
    </r>
    <r>
      <rPr>
        <b/>
        <sz val="11"/>
        <rFont val="Palatino"/>
        <family val="1"/>
      </rPr>
      <t xml:space="preserve">. The average for all openings (with and without retention) does not exceed 100 acres. Departures from these limits for restoration purposes are permissible but also must be justified by </t>
    </r>
    <r>
      <rPr>
        <b/>
        <i/>
        <sz val="11"/>
        <rFont val="Palatino"/>
      </rPr>
      <t xml:space="preserve">credible scientific analysis. 
</t>
    </r>
    <r>
      <rPr>
        <b/>
        <sz val="11"/>
        <rFont val="Palatino"/>
      </rPr>
      <t xml:space="preserve">In the Pacific Coast region, on plantations established on soils capable of supporting natural forests, a minimum average of four dominant and/or co-dominant trees and two snags per acre are retained in all openings. Where sufficient snags do not exist, they are recruited. Harvest openings larger than 80 acres must have retention as required in Indicator 10.2.d and be justified by </t>
    </r>
    <r>
      <rPr>
        <b/>
        <i/>
        <sz val="11"/>
        <rFont val="Palatino"/>
      </rPr>
      <t>credible scientific analysis</t>
    </r>
    <r>
      <rPr>
        <b/>
        <sz val="11"/>
        <rFont val="Palatino"/>
      </rPr>
      <t>. The average for all openings (with and without retention) does not exceed 100 acres. Departures from these limits for restoration purposes are permissible but also must be justified by credible scientific analysis.</t>
    </r>
  </si>
  <si>
    <t>Applicability: The entire first paragraph applies to all regions except the Pacific Coast region and the entire second paragraph applies only to the Pacific Coast region.
Intent: the goal of the language pertaining to restoration is to allow silvicultural treatments, including openings greater than the limits described above, that are important to forest health and restoration as long as they are justified by credible scientific analysis. The existence of plant pests and pathogens as well as other restoration efforts may lead to conditions that warrant departures from these limits.</t>
  </si>
  <si>
    <t>10.2.d</t>
  </si>
  <si>
    <t>10.2.d On openings larger than 80 acres that are justified by credible scientific analysis, live trees and native vegetation are retained in a proportion and configuration that are consistent with the characteristic natural disturbance regime in each community type, unless retention at a lower level is necessary for restoration purposes.</t>
  </si>
  <si>
    <t>Guidance: Retention for protecting present ecological values, such as streams is of primary importance. Retention for wildlife purposes is based on the needs of species native to and naturally present at the site. The levels of green-tree retention depend on such factors as habitat connectivity and needs of representative plant and animal species. Retention is distributed as clumps, strips, and dispersed individuals, appropriate to site conditions. Retained trees comprise a diversity of species and size classes, which includes large and old trees, when available.</t>
  </si>
  <si>
    <t>10.2.e</t>
  </si>
  <si>
    <t>10.2.e In all regions except the Southeast, before an area is harvested, regeneration in adjacent forested areas (either natural forest or plantation) on the FMU must be of the subsequent advanced successional habitat stage, or exceed ten feet in height, or achieve canopy closure along at least 50% of its perimeter.
In the Southeast Region, harvest units are arranged to support viable populations of native species of flora and fauna. For hardwood ecosystems, regeneration in previously harvested areas reaches a mean height of at least ten feet or achieves canopy closure before adjacent areas are harvested. For southern pine ecosystems, (e.g. upland pine forests, pine flatwoods forests, sand pine scrub), harvest areas are located, if possible, adjacent to the next youngest stand to enable early successional or groundcover-adapted species to migrate across the early successional continuum.</t>
  </si>
  <si>
    <t>Applicability: This requirement applies to harvest units within an ownership (harvests on adjacent ownerships need not be accounted for). An area adjacent to a regeneration harvest may be harvested prior to these green-up conditions providing that the sum area of the opening is not greater than the opening size restrictions stated in Indicator 10.2.c (e.g., 80 acres). The first paragraph of Indicator 10.2.d applies to all regions except the Southeast, and the second paragraph only applies to the Southeast Region.
Intent: The goal is to create or enhance a mosaic of habitat types and ages. In the Southeast, the goal is to provide suitable habitat for early successional species.</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</si>
  <si>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</si>
  <si>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10.3.a</t>
  </si>
  <si>
    <t>10.3.a Plantation management alone or in combination with natural forest management contributes to the economic stability of the local community, or helps the owner maintain the property as a working forest.</t>
  </si>
  <si>
    <t>10.3.b</t>
  </si>
  <si>
    <t>10.3.b On plantations established on soils capable of supporting natural forests, the forest owner or manager maintains, conserves, and/or restores forest health and diversity, including wildlife habitat and soil productivity, by maintaining appropriate diversity of size, structures, age classes, species and genetics across the plantation FMU.</t>
  </si>
  <si>
    <t>Applicability: This only applies to plantations established on soils capable of supporting natural forests.
Intent: The goal of the Indicator is in part to create and maintain structural and species diversity that results in high quality early- and mid-successional wildlife habitat.
Guidance:
• Thinnings provide light to the forest floor to enhance the diversity of understory species.
• Coarse woody debris and snags are retained and/or recruited for wildlife habitat.
• Islands of vegetation and advanced regeneration are retained, and are spatially arranged to provide refugia for wildlife and plant species.
• An herbaceous layer, shrub layer, and mid-story is retained in selected areas and allowed to develop.
• Genetic diversity is maintained as justified by credible scientific analysis to buffer against pests and extreme environmental conditions.</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</si>
  <si>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</si>
  <si>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10.4.a</t>
  </si>
  <si>
    <t>10.4.a Species shall be used for planting that are suitable and appropriate to the site and are consistent with maintaining FMU health and productivity. Species native to the region are preferred to other species (not native to the region).</t>
  </si>
  <si>
    <t>10.4.b</t>
  </si>
  <si>
    <t>10.4.b For the Northeast, Ouachita/Ozark, Rocky Mountain, Southwest, Pacific Coast and Lake States regions, the use of exotic species (i.e. species not native to the region) is contingent on credible scientific analysis confirming that the species in question is non-invasive, will not create significant risk to forest health, and performs better than species native to the region. If exotic plants are used, their provenance and the location of their use are documented and their ecological effects are monitored.
In the Pacific Coast region, on soils capable of supporting natural forests, only species native to the site are planted.                                                                                                                                               In the Mississippi Alluvial Valley Appalachian, and Southeast regions, the planting of exotic species is used only for site remediation. Justification for such plantings is provided. The species in question shall be non-invasive, shall not create significant risk to forest health, and shall perform better than native species. Their provenance and the location of their use are documented and their ecological effects are monitored.</t>
  </si>
  <si>
    <t>Applicability: The first paragraph applies to all regions except for the Mississippi Alluvial Valley, Appalachian and Southeast regions. The second paragraph of Indicator 10.4.b applies only to the Pacific Coast; the third paragraph applies only to the Mississippi Alluvial Valley, Appalachian, and Southeast regions.
Guidance: See additional conditions under Indicator 10.2.b and Criterion 10.9 addressing where plantations may be established or re-established and still be considered for certification.</t>
  </si>
  <si>
    <t xml:space="preserve">A proportion of the overall forest management area, appropriate to the scale of the plantation and to be determined in regional standards, shall be managed so as to restore the site to a natural forest cover. </t>
  </si>
  <si>
    <t>Applicability: The Criterion was written under the assumption that the plantation site was historically natural forest as opposed to a non-forest ecosystem and, thus, a portion could be restored to natural forest cover. In cases where the plantation was established on non-forest ecosystems, restoration efforts should be focused on native ecosystems and prioritized to local conditions and environmental priorities. Those portions of the FMU that are being maintained and/or restored as natural or semi-natural forest cover are subject to all requirements in Principles 1-9 of this Standard.
Intent: SMZs and other protected forest areas maintained or restored as natural or semi-natural forests within the FMU may be included as part of the natural forest cover required to be maintained or restored. An FMU that has more than these minimum designated percentages in natural or semi-natural forests may not convert these areas to plantations without addressing requirements in Criterion 6.10.</t>
  </si>
  <si>
    <t>10.5.a</t>
  </si>
  <si>
    <t>10.5.a Areas of forest and/or plantation to be restored to natural conditions are chosen through a landscape analysis that focuses on enhancing principle characteristics of the native ecosystem or providing important ecological benefits at the stand or landscape level.</t>
  </si>
  <si>
    <t>Guidance: Areas to be restored to natural conditions are selected with the priority of achieving the greatest conservation gain but may include considerations of economic feasibility. Greatest conservation gain includes:
• providing mature forest conditions and other ecological attributes that may be under-represented across the forest landscape;
• implementing regional, state, and landscape-level forest ecosystem and native fish and wildlife habitat conservation and restoration plans and objectives;
• creating conservation zones that provide adequate interior forest habitat for native species;
• restoring riparian areas, migration corridors among areas of existing natural forest, and unstable slopes;
• providing social and cultural values associated with restoration to natural conditions.</t>
  </si>
  <si>
    <t>10.5.b</t>
  </si>
  <si>
    <t>10.5.b Areas to be restored to natural conditions are prioritized where the analysis indicates the greatest conservation gain and are designed for long-term restoration.</t>
  </si>
  <si>
    <t>10.5.c</t>
  </si>
  <si>
    <t>10.5.c Management plans should clearly state the extent and location of areas selected for such restoration, as well as the rationale for their selection.</t>
  </si>
  <si>
    <t>10.5.d</t>
  </si>
  <si>
    <t>10.5.d Areas of forest and/or plantation to be restored or maintained as natural forests are managed to provide a diversity of community types, wildlife habitats, and ecological functions native to the site.</t>
  </si>
  <si>
    <t>10.5.e</t>
  </si>
  <si>
    <r>
      <rPr>
        <b/>
        <sz val="11"/>
        <rFont val="Palatino"/>
        <family val="1"/>
      </rPr>
      <t xml:space="preserve">10.5.e The ratio and spatial distribution of plantations, with respect to natural and semi-natural forests, maintains and/or restores the landscape diversity of community types, wildlife habitats, and ecological functions similar to a mosaic of natural forests.
</t>
    </r>
    <r>
      <rPr>
        <b/>
        <sz val="11"/>
        <color rgb="FFFF0000"/>
        <rFont val="Palatino"/>
      </rPr>
      <t xml:space="preserve">FF Indicator 10.5.e Low risk of negative social or environmental impact. </t>
    </r>
  </si>
  <si>
    <t>10.5.f</t>
  </si>
  <si>
    <r>
      <t xml:space="preserve">10.5.f Where natural ecosystems were previously converted to plantations, a percentage of the total area of the FMU must be maintained and/or restored to natural or semi-natural cover. The minimum percentage area that is maintained and/or restored in natural or semi-natural state is: 
</t>
    </r>
    <r>
      <rPr>
        <b/>
        <sz val="11"/>
        <color indexed="10"/>
        <rFont val="Palatino"/>
      </rPr>
      <t>a) For 100 acres or less, at least 10 percent; 
b) For 101-1,000 acres, at least 15 percent;</t>
    </r>
    <r>
      <rPr>
        <b/>
        <sz val="11"/>
        <rFont val="Palatino"/>
        <family val="1"/>
      </rPr>
      <t xml:space="preserve"> 
c) For 1,001-10,000 acres, at least 20 percent; 
d) For &gt; 10,000 acres, at least 25 percent
In the Pacific Coast, the area being maintained or restored to natural cover must be managed for late seral conditions.
In limited situations where restoration on an FMU is not ecologically achievable (e.g. cases of irreversibly altered geophysical conditions such as former flood plains where rivers have been dammed), restoration efforts may be allocated to areas outside the FMU. Forest managers may secure cooperative conservation agreements for those areas, and count them towards the requirements of 10.5.f. To be eligible, the areas outside the FMU must be of equal or higher priority for conservation and/or restoration than are areas within the FMU.</t>
    </r>
  </si>
  <si>
    <t>Guidance regarding off-FMU restoration: Examples of eligible conservation agreements include:
• purchase of conservation easements
• purchase of fee title.</t>
  </si>
  <si>
    <t>10.5.g</t>
  </si>
  <si>
    <t>10.5.g All plantations on forest soils on public lands are managed to restore and maintain natural forest vegetation, structure, function, and habitats, and fully meet, at the earliest possible time, all aspects of Principles and Criteria 1-9 that are relevant to natural forests for the area.</t>
  </si>
  <si>
    <t>Applicability: this Indicator is only applicable to public lands.</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</si>
  <si>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</si>
  <si>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10.6.a</t>
  </si>
  <si>
    <t>Forest operations do not result in long-term adverse impacts to soil productivity, water resources, and hydrology. Soil disturbance is minimized during road/trail work and site preparation, and site preparation is done in accordance with BMPs.</t>
  </si>
  <si>
    <t>Guidance:
• Intensive practices, such as windrowing and/or bedding, are used only when alternative practices are deemed inadequate and when ecological impacts of these intensive practices are necessary and justified.
• Methods of site preparation are based on terrain, soil conditions, native ground cover, intensity of vegetative competition, and anticipated response of vegetation and planted trees.
• Mechanical site preparation is conducted with the minimum soil disturbance necessary to achieve the objective of site preparation.
• There is little or no evidence of soil erosion and no sedimentation of waterways resulting from recently planted harvest units.</t>
  </si>
  <si>
    <t>10.6.b</t>
  </si>
  <si>
    <t>Tree seedlings are planted in a way that minimizes damage to the soil, while facilitating seedling survival. Tree seedling species are selected appropriate for maintaining long-term site productivity.</t>
  </si>
  <si>
    <t>Guidance: If mechanized tree planting is used, on slopes greater than five percent, it is carried out on the contour.</t>
  </si>
  <si>
    <t>10.6.c</t>
  </si>
  <si>
    <t>Thinning is implemented in a manner that minimizes site disturbance and damage to the residual stand of crop trees and other desired vegetation (See Criterion 6.5).</t>
  </si>
  <si>
    <t>10.6.d</t>
  </si>
  <si>
    <t>10.6.d Fertilizer is applied only when all the following conditions are met:
a) Soil classification or foliar analysis indicates one or more nutrients are a limiting factor for forest productivity.                                                                                                                                                  B) Data and/or scientific literature suggest that the response to fertilization is economically justified.                                                                                                                                                                C) Where necessary due to topography, soils, or other conditions, measures are taken to prevent damage from fertilizer runoff or leaching. This includes preventing influences on native low-nutrient ecological systems, such as pitcher plant bogs, or on ground and surface water quality.
d) Fertilizer application maintains or enhances soil condition and site productivity.</t>
  </si>
  <si>
    <t>10.6.e</t>
  </si>
  <si>
    <t>10.6.e Sufficient woody debris and other organic matter is retained within plantation stands to ensure adequate soil structure and nutrient recycling.</t>
  </si>
  <si>
    <t>Applicability: This Indicator does not apply to plantations that use fire to achieve natural understory and soil conditions.</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</si>
  <si>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</si>
  <si>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10.7.a</t>
  </si>
  <si>
    <t>Indicator 10.7.a Outbreaks of pests and disease are controlled by maintaining plantation vigor. Management regimes in plantation areas are designed to minimize forest damage from fire, pests, diseases, wind and other factors. Where applicable:
• Periodic thinnings are scheduled and conducted to reduce competition for light, water, and nutrients.
• The forest owner or manager is aware of potential pest problems associated with the tree species in the plantation and region, and has some knowledge of control procedures.
• Habitat for predators of plantation pests is maintained within or adjacent to the plantation.
• Diversity of tree species is encouraged in the stand.
• Management techniques are used that minimize reliance on chemicals.</t>
  </si>
  <si>
    <t>Guidance: In the absence of biological controls, the use of pesticides to control pests is allowed.
Methods for controlling outbreaks include:
• A diversity of species or clones is maintained within and among stands.
• A diversity of age classes is maintained across the landscape.
• Sufficient habitat for native species of predators is maintained within or adjacent to the stand.</t>
  </si>
  <si>
    <t>10.7.b</t>
  </si>
  <si>
    <t>10.7.b A strategy is in place to control fire damage. Where applicable, prescribed burns are conducted according to BMPs and with adequate planning, equipment, training and weather conditions to maintain control of the burn within the burn plan area.</t>
  </si>
  <si>
    <t>Guidance:
• Natural breaks and/or fire lanes are present and functional.
• Periodic prescribed burning keeps plantation fuel loads low.
• Personnel are adequately trained in fire control or protocol and are aware of available assistance.</t>
  </si>
  <si>
    <t>10.7.c</t>
  </si>
  <si>
    <t>10.7.c The forest owner implements a strategy to prevent or control invasive species, as noted in Indicator 6.3.h</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</si>
  <si>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</si>
  <si>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10.8.a</t>
  </si>
  <si>
    <t>10.8.a Monitoring of the impacts of plantations, both on and off-site, is conducted in the same manner as the monitoring of natural forests, in accordance with Principles 4, 6, and 8.</t>
  </si>
  <si>
    <t>Guidance: All requirements of monitoring, as stipulated in Principles 4, 6, and 8, except those exempt from plantation management (exemptions are listed in the Principle-level applicability note) pertain to plantation management.</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</si>
  <si>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</si>
  <si>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Applicability: This Criterion only applies to plantations established in areas converted from natural forests. Plantations that are established in other ecosystems (steppe, grassland, etc.) are not covered by this Criterion. See additional conditions regarding plantation establishment on rare or threatened non-forest habitats in Criterion 10.2.
Intent: The November 1994 cutoff date refers to the date of conversion, not the date of plantation establishment. The subsequent requirements do not address plantation areas (or harvested units) that have been harvested and replanted as plantation since 1994 if the date of conversion was prior to the cutoff date.</t>
  </si>
  <si>
    <t>10.9.a</t>
  </si>
  <si>
    <t>10.9.a For plantations established in areas converted after 1994, the forest owner or manager demonstrates to the CB that the manager/owner was not directly or indirectly responsible for the conversion of the natural forest to the plantation.</t>
  </si>
  <si>
    <t>10.9.b</t>
  </si>
  <si>
    <t>10.9.b For plantations established in areas converted after 1994, the forest owner or manager develops and implements a plan to restore the plantation stands to conditions characteristic of natural forests and to manage those stands in compliance with all Indicators of Principles 1-9 as quickly as feasible.</t>
  </si>
  <si>
    <t>Applicability: This Indicator is only applicable to those conditions where the current owner or manager was not responsible for the conversion as stipulated in Indicator 10.9.a.
Intent: The intent is to limit certification of plantations established in areas converted from natural forests after November 1994.
Guidance:
Younger plantations with significant capital invested may need to be managed with a moderate level of intensity to recoup investment before full or significant restoration measures are fully implemented. In these cases, restoration may be phased in as stands reach merchantable ages. Contractual supply obligations and binding supply agreements are generally not acceptable as rationale for delaying restoration.
Examples of activities that are carried out in restoration plantations include:
• modification of the management plan from commercial to restoration;
• enrichment plantings of native species;
• management of soils and coarse woody debris to restore or enhance soil fertility;
• restoration and/or enhancement of native wildlife habitats;
• restoration and/or enhancement of structural diversity by recruiting mid-story and/or understory components;
• control of unwanted vegetation is limited to levels that allow restoration of native species;
• restoration of the fire regime common to natural stands is implemented when feasible.</t>
  </si>
  <si>
    <t xml:space="preserve">Summary of changes since the previous audit: NEW US std approved 2018                                                                    </t>
  </si>
  <si>
    <t>2018 changes in the Standard were for US Forest Service Federal Lands.</t>
  </si>
  <si>
    <t>NB - this checklist should be used in conjunction with the verifiers and guidance in the  FSC-US Forest Management Standard v 1.1</t>
  </si>
  <si>
    <t>North Coast Timberlands Timber hrvest Plans (THPs) are designed to facilitate legal compliance. Thus, operating in compliance with the THP ensures legal compliance. Violation would result in citation against THP from CAL FIRE. All contractors are required by contract (samples reviewed by audit team) to operate in compliance with the specifications of the THP. Standard pre-operation meeting between one of FME’s two RPFs and each contractor is conducted to cover the specifics of the project, including reviewing applicable forestry laws and regulations.</t>
  </si>
  <si>
    <t>Ownership is described in the Forest Management Plan. Legal deeds and tax payments reviewed by audit team. Interview further confirmed knowledge of deeds and land rights. Interviews and access control witnessed confirm long-term rights.</t>
  </si>
  <si>
    <t>Use and access rights are held by easements with utility companies .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Interviews confirm process for establishment of the conservation easement, and properties undergoing the establishment of a conservation easement and those properties with active conservation easements.
FMU states that the County roads run through properties and county has agreements in place for road use and maintenance that will be evaluated annually.</t>
  </si>
  <si>
    <t>Boundary lines are clearly visible. Boundary lines were painted when property was acquired. They will be refreshed approximately every 5 years. Witnessed clear delineated boundary lines during site visits. Boundary lines are delineated in the GIS and on operational maps.</t>
  </si>
  <si>
    <t xml:space="preserve">The Conservation Fund's (TCF) California Working Forest Fund Properties. are the only FSC certified FMUs. </t>
  </si>
  <si>
    <t xml:space="preserve">Thorough records are kept for tribal contacts for projects and an assessment of lands was completed by the Native American Heritage Commission, which did not identify any sites within one of the project areas. An assessment of the property was completed in 2013 according to the forest management plan and 73 archeological sites were identified, but not disclosed for safety reasons to protect the sites.
For the Timber Harvesting Plans of North Coast the cultural, ecological,economic and religious significance review is a key step in THP approval.  The Conservation Fund employees are aware of requirement. </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</si>
  <si>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For the Timber Harvesting Plans of North Coast the cultural, ecological,economic and religious significance review is a key step in Timber Harvesting Plan approval. Notification letter recorded from project contact for any areas of special significance, none were found within project area, and tribal contacts recorded on file for project.</t>
  </si>
  <si>
    <t>N/A, none requested, nor used. 
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t>
  </si>
  <si>
    <t>N/A, no traditional tribal knowledge available.
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Prior to any harvesting or silviculture operation data from the Natural Heritage Programs is reviewed for the presence of significant sites.  For the Timber Harvesting Plans of North Coast the cultural, ecological, economic and religious significance review is a key step in Timber Harvesting Plan approval.  The Conservation Fund employees are aware of requirement.</t>
  </si>
  <si>
    <t>N/A, no such use.
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Prior to any harvesting or silviculture operation data from the Natural Heritage Programs is reviewed for the presence of significant sites.  For the Timber Harvesting Plans of North Coast the cultural, ecological, economic and religious significance review is a key step in Timber Harvesting Plan approval.  The Conservation Fund employees are aware of requirement.</t>
  </si>
  <si>
    <t>The FME employs local people but also advertises nationally, confirmed with a reviw of recent online job postings. Staff members confirmed that salaries and benefits provided by the company are regionally competitive.   Interviews confirm that salaries are commensurate with education, experience and tiered to a pay-scale. Safety and tools for work are provided by The Conservation Fund.  Working Forest Fund Guidelines Digest includes compliance with social laws.   Consulting Foresters are hired locally to coordinate management of the land. The Consulting Forester employs local people.</t>
  </si>
  <si>
    <t>North Coast staff described the opportunity to be involved in planning, operations, inventory, training and supervising a variety of contractors as examples of creating a high quality job. The FME has business interests and operations in several US states.  Consulting Foresters are used for the management of all other properties.   On-going training is provided to employees.  Witnessed North Coast Training 2021-2022.  Training was received internally and externally.</t>
  </si>
  <si>
    <t>The Conservation Fund promotes and supports local communities and their economies by servicing work vehicles and purchasing supplies locally whenever possible.  Local employees, Consulting Foresters and contractors are routinely hired. Employees for the management of North Coast are hired locally.  Local contractors are hired for timber harvesting and silvicultural operations. Local businesses are used to provide goods and services to these contractors, such as vehicle purchases and maintenance, as well as forestry related tools and safety equipment. Confirmed during interview and observation during audit.</t>
  </si>
  <si>
    <t>In an effort to improve public understanding of forests and forest management The Conservation Fund engages in a variety of meetings, forums, publications, organizations and community based activities through employee engagement and Consulting Foresters.  Confirmed by interviews, review of meeting minutes, publications, and annual reports.</t>
  </si>
  <si>
    <t>The Conservation Fund and its Consulting Foresters are members of various industry associations. Various tours and conservation projects are conducted with universities, local businesses, and conservation groups.  Confirmed during interviews and the 2021 North Coast Annual Report.</t>
  </si>
  <si>
    <t>Contracts provided to the auditor contained safety requirements and provisions.  Logging contractors are required by contract to have completed logger training.  Chemical applicators are required to be licensed applicators and in compliance with all applicable state requirements.  Safety training is included as part of logger and applicator trainings.  Safety is discussed during the pre-activity meetings held with each contactor prior to beginning an operation. Viewed samples of contracts for the North Coast.</t>
  </si>
  <si>
    <t xml:space="preserve">Social impacts are analyzed and documented in the Forest Management Plan for each property. Analysis of social impacts is also included on The Conservation Fund website.  Annual impact for the North Coast properties is contained in the North Coast Annual Report.  Witnessed 2021 North Coast Annual Report and The Conservation Fund website.  </t>
  </si>
  <si>
    <t>Neighbors are notified as necessary prior to harvesting.  Witnessed camps being buffered from timber harvests as appropriate, as well as for chemical applications.  Buffers are also left along roads.  Recreation lease holders, and other user groups in the vicinity are notified prior to activities.  North Coast has an extensive process for the approval of Timber Harvest Plans.  Stakeholder input is a part of this process.  Confirmed during interviews and signature for approval. Although no aerial chemical applications occurred on the forest this audit year, homes and camps are bufferred.</t>
  </si>
  <si>
    <t>N/A, The Conservation Fund does not manage public lands.  Lands are privately owned and managed.  Confirmed during site visits and interviews.</t>
  </si>
  <si>
    <t xml:space="preserve">Observations of site conditions and conversations with FME staff and in-woods contractors demonstrate that TCF has funding necessary to carry out its core management objectives. All signs point to a financially healthy, well-funded organization that is able to maintain investments in conservation and restoration activities. For example, TCF has implemented many habitat improvement projects beyond the normal scope of certification as well as road upgrades to reduce the overall impact of the road systems on stream habitat and fisheries.
The WFF has significant assets for acquisition, and revenue from investments and management can be used to support forest management activities. </t>
  </si>
  <si>
    <t>Resources are available for any short-term needs to conform to the Standard, confirmed with interviews of staff and Annual Report.</t>
  </si>
  <si>
    <t>All recent sales have gone to local California-based logging contractors and log buyers. Much of the material harvested goes to the Mendocino Forest Products sawmill in Ukiah, CA and other local mills. Little opportunity exists for markets other than the traditional log and chip markets.</t>
  </si>
  <si>
    <t>Utilization standards are very high and strictly enforced under contract language. Little opportunity exists for product diversification at this time, although TCF has explored alternate uses of forest products, such as the pole market.</t>
  </si>
  <si>
    <t>N/A, TCF is not a public forest, so this indicator is not applicable.</t>
  </si>
  <si>
    <t>Harvested units inspected during the audit showed good utilization of merchantable material.</t>
  </si>
  <si>
    <t>Overall, site visits demonstrated that TCF foresters and contractors take great care to protect residual trees and other forest resources when harvesting.</t>
  </si>
  <si>
    <t>TCF staff are close to the local communities and aware of the organization’s impact on the local economy. This is central to the land conservation work that TCF does in the region. TCF is clearly focused on supporting and contributing to the local economy through its hiring of local contractors and supplying local mills and markets.
As part of their annual review, TCF calculates their estimated local economic impact (taxes, wages, contractors, local suppliers, etc.). The North Coast Forest Conservation Initiative annual report includes the Caspar Index, which is a measure of the cultural, environmental, economic, and social activities of TCF locally.
Interviews with 7 employees and/or contractors support TCF commitment to supporting a strong local economy.</t>
  </si>
  <si>
    <t>TCF has actively pursued alternate revenue streams on the forest, including most notably forest carbon.</t>
  </si>
  <si>
    <t>See discussion in 5.5.a.</t>
  </si>
  <si>
    <t>The Conservation Fund employs three forest growth and yield specialists and has forest modeling and decision-support capabilities.  This requirement was reviewed during the 2022 audits for properties visited.
Integrated Resource Management Plans for individual properties are available at: https://www.conservationfund.org/projects/north-coast-forest-conservation-initiative/north-coast-reference-documents.  A 100-year harvest plan is run for long-term resource analysis.  Continuous inventory is conducted with carbon monitoring.  Annual Allowable Cut is documented in the Sustainable Yield Plan – Option A; LIDAR was used in approx. 2014 and inventory is updated every 10 years, using plot level date for each timber type strata and harvests completed. Other requirements are included in the Inventory and GIS.    Witnessed for properties visited.  10-year Management Plans are developed for all properties, and 1-year operating plans are used for on-going operations.  On-going inventory and GIS information is collected and used to keep data current. Growth models are used with inventory for the establishment of AAC.  For properties visited, reviewed harvest history, FMP, and interviewed foresters and consultants.  Long-term harvest levels are below AAC. 
TCF utilizes inventory data to model sustainable growth levels into the future. The Option A document approved by CalFIRE includes the sustainability calculations for Garcia River, Gualala, Big River, and Salmon Creek. Option A under California Forest Practice Rules requires accurate inventory data and growth and harvest projection over the next 100-year planning period. This information is produced by a growth and yield model with inventory and management inputs and is reviewed by CalFIRE as part of the approval process. The annual harvests from the four parcels on the North Coast are below the AAC calculated in the Option A document.
TCF maintains a through inventory system with permanent plots, driven in part by its need to calculate carbon storage.  Areas excluded from harvesting are not included in the calculation.</t>
  </si>
  <si>
    <t>Site visits confirmed that management plan objectives and desired conditions have been achieved. In addition, stocking levels are adequate in Forest Management Plans.  Stands with below productive potential due to natural events, past management, or lack of management, are returned to desired stocking levels and composition at the earliest practicable time as justified in management objectives. . Previous owners of the TCF properties typically overharvested as part of intensive industrial forest management practices. TCF’s light touch and low harvest levels are designed to increase standing stocks and accelerate the transition to a late seral forest. Using a combination of single tree selection and group selection, the restoration of depleted or overstocked stands is addressed. Examples of these stand treatments were observed during site visits and while touring the properties.
 The sites visited, stand composition has been maintained and/or improved.</t>
  </si>
  <si>
    <t xml:space="preserve">Site level conditions are assessed as part of THP process, including forest community types, RTE species, soil resources, botanical resources, and other requirements in this indicator.
At a larger landscape level, the Integrated Resource Management Plans assesses these factors on the level of the individual tracts.  </t>
  </si>
  <si>
    <t xml:space="preserve">Review of THP documentation and observing on-the-ground management activities showed numerous examples of management approaches designed to reduce negative impacts, including using low impact logging techniques, altering harvest plans to accommodate RTE and other species of concern, use of streamside management zones, and the focus on uneven aged management.  </t>
  </si>
  <si>
    <t>N/A - TCF is not a public forest so this indicator is not applicable.</t>
  </si>
  <si>
    <t>N/A - The Conservation Fund does not manage public forests.</t>
  </si>
  <si>
    <t xml:space="preserve">No Type 1 or Type 2 old growth has been identified on The Conservation Fund's FMUs. During acquisition, a process was developed and implemented to assess forests for the presence of old growth. North Coast:  During planning, including development of Timber Harvesting Plans and special habitat projects, planners/managers/biologists/foresters consult the California Natural Diversity Database to ensure protection of rare ecosystem and HCV.  Protection of old growth is part of the review process for Timber Harvests Plans.   Conformance was demonstrated for all sites audited. Interviews confirm specialists are hired to augment information normally available in exiting state-managed databases of ecological, cultural/historic sites.  </t>
  </si>
  <si>
    <t xml:space="preserve">Exotic species are not used.  On properties visited artificial regeneration is seldom if ever used.  Confirmed during interview and observation of species during site visits.  If forest or habitat types are managed and changed, it would be to accomplish ecological restoration objectives.  No native or natural forest cover types would be altered. </t>
  </si>
  <si>
    <t>TCF has an invasive species management plan that includes detection, control and monitoring. Invasive species management is done primarily through herbicide use, focused on areas where invasives can be contained.  The main invasives targeted are Jubata grass, French broom, bull thistle, and Italian thistle. On the Salmon Creek Forest, no herbicides are utilized. 
Site visits and interviews confirm foresters are aware of invasive species and implement control measures when warranted and feasible.  Invasive exotic plants are documented in a GIS layer for identification and monitoring.  North Coast:  Observed Pampas grass along roadsides in many locations.  Discussed efforts to control, including use of herbicide (glyphosate) and hand-pulling.  Either method requires repeated treatment; hand-pulling is particularly challenging.  Due to concerns of neighbors, The Conservation Fund has agreed not to use herbicides in the Salmon Creek Forest.  As an alternative, an annual project is conducted to pull Pampas grass, with some success beginning to become apparent.  In the prior year, no pesticide use occurred.</t>
  </si>
  <si>
    <t>The Conservation Fund currently does not use fire as a tool in forest management.
Fuels management practices are generally limited to treatment of slash following logging. Wildfires are uncommon in the redwood belt of Northern California because of the wet conditions, although they do occur occasionally, especially during extreme drought periods.
As explained in discussion of 1.1.a., Mendocino County has passed a new regulation related to the creation of standing dead trees on private property. The ordinance indicates a level of liability related to future fires and fuel availability. This could impact the application of herbicide using the hack-and- squirt method to tanoaks on the property.</t>
  </si>
  <si>
    <t>No evidence of non-compliance with international requirements. The FME has a list of applicable treaties, the requirements of which are incorporated into federal law. The FME does not harvest nor sell any products covered under CITES, and labor conventions on the FMU comply with ILO Conventions. The management of the FMUs includes many projects with the objective of maintaining diversity of species and habitats in accordance with the Convention on Biological Diversity.</t>
  </si>
  <si>
    <t>The FME does not certify all of its holdings. The Conservation Fund (TCF) is a national organization, with land holdings throughout the US. FME staff and written document explain why some of TCF’s holdings are not certified. In most cases, the organization functions as a short-term owner before transferring the property to a government land management agency or non-profit entity in the form of a conservation easement. TCF’s holdings outside of this certificate are in conformance with the partial estate rules (e.g., no conversion, no use of GMOs, etc.).</t>
  </si>
  <si>
    <t xml:space="preserve">Interviews and Forest Management Plans confirm The Conservation Fund is the owner on all tracts included in its FMUs.  They have the management rights to all tracts included in its FMUs. As confirmed through interviews, observations and document review, The Conservation Fund has leases, permits, and road access agreements with other parties as described in Forest Management Plans.  Use and access rights are on some FMUs are held by easements with utility companies.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t>
  </si>
  <si>
    <t>Interviews and Forest Management Plans confirm The Conservation Fund is the owner on all tracts included in its FMUs.  They have the management rights to all tracts included in its FMUs. As confirmed through interviews, observations and document review, The Conservation Fund has leases, permits, and road access agreements with other parties as described in Forest Management Plans.  Use and access rights are on some FMUs are held by easements with utility companies .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FMU cites that TCF works with partners including County that share access to properties and agreements are in place for road maintenance that are periodically reviewed and updated.</t>
  </si>
  <si>
    <t xml:space="preserve">Public Inquiries &amp; Official Complaint Procedure (TCF-SFI-12) has been established for receiving and responding to complaints.  Grievences may also be entered on The Conservation Fund website.  The auditor confirmed through interviews and document review (North Coast Complaint Log) that negligent activities have not occurred.  </t>
  </si>
  <si>
    <t>TCF implements measures to maintain and/or enhance forest services that serve public values, including fisheries, recreation, and climate change mitigation through carbon sequestration. The properties are certified under the Climate Action Reserve for carbon sequestration.  A few years ago, the FME obtained a grant from the Bechtel Foundation to help cover the cost of upgrading stream crossings that were not up to the current 100-year storm standard and which were not scheduled for upgrading in the near future as part of a THP; TCF covered the additional funding required to accomplish the needed work. In recent years, a major large woody debris placement stream habitat improvement project was implemented on the North Fork of the Garcia River in cooperation with The Nature Conservancy and California Department of Fish and Wildlife. Site visits confirm both the upgrading of crossings, as well as the stream habitat improvement projects.</t>
  </si>
  <si>
    <t>Inventory and GIS contain requirements for on-going management.  Growth models are used with inventory for the establishment of AAC.  For properties visited, reviewed harvest history, FMP, and interviewed foresters and consultants.  Long-term harvest levels are below ACC.
Harvest levels provided to the audit team and published in the annual report are far below the AAC calculated in the approved Option A document.</t>
  </si>
  <si>
    <t>The state-required THP process requires assessment and extensive documentation of the short and long-term impacts to RTE species and rare ecological communities, other habitats and species of concern, and soil and water resources, among other values.
THPs reviewed for Bear Creek (Gualala River Forest) and Grasshopper (Buckeye Forest) harvests.</t>
  </si>
  <si>
    <t xml:space="preserve">During planning, including development of Timber Harvesting Plans and special habitat projects, planners/managers/biologists/foresters consult the California Natural Diversity Database to ensure protection of rare, threatened, and endangered species and their habitats. Conformance was demonstrated for all sites audited. </t>
  </si>
  <si>
    <t>Each state has specific management guidelines for some RTE species, and this guidance from the state and from qualified professionals is used by The Conservation Fund when planning site-disturbing activities. The Forest Management Plan (FMP) includes information on how the FME manages RTE species and species of special concern.  Known locations locations are stored in the GIS system so they are available to foresters for harvest planning and road layout. Viewed datasets in company GIS with TCF GIS Analyst.</t>
  </si>
  <si>
    <t xml:space="preserve">North Coast:  During planning, including development of Timber Harvesting Plans and special habitat projects, planners/managers/biologists/foresters consult the California Natural Diversity Database to ensure protection of rare, threatened, and endangered species and their habitats. HCVF dataset viewed in company GIS.  The development of conservation easement for the property provided for additional review.  Conformance was demonstrated for all sites audited.  </t>
  </si>
  <si>
    <t>Foresters are aware of the importance of wildlife trees, with particular emphasis on retaining standing snags were possible.  The use of single-tree selection and group selection on no more than 20% of the area provides habitat components and stand structures that could be expected from naturally-occurring processes. Large live trees, legacy trees, and snags are maintained across the landscape; hollow/potential den trees are also retained in the significant “no cut” buffers and excluded areas, and some of these trees are also left within areas subject to harvesting as well.  During site visits witnessed the retention of stand-level wildlife habitat.   These are generally marked with a “W” in the field to provide retention during harvest.   Prescriptions include protection of deer yards and wintering areas. 
Structural diversity is maintained by retaining trees with wildlife habitat features, such as large limbed trees.  Legacy trees, as defined by the FSC, are not harvested.</t>
  </si>
  <si>
    <r>
      <t xml:space="preserve">Foresters are aware of the importance of wildlife trees, with particular emphasis on retaining standing snags were possible.  Hollow/potential den trees are retained in the significant “no cut” buffers and excluded areas, and some of these trees are also left within areas subject to harvesting as well.  During site visits witnessed the retention of stand-level wildlife habitat.  On most occasions the trees are marked with a “W” for retention.  Prescriptions include protection of deer yards and wintering areas. With the types of silvicultural prescriptions used, native and representative species are always retained.   </t>
    </r>
    <r>
      <rPr>
        <b/>
        <sz val="11"/>
        <rFont val="Palatino"/>
      </rPr>
      <t xml:space="preserve">North Coast: </t>
    </r>
    <r>
      <rPr>
        <sz val="11"/>
        <rFont val="Palatino"/>
      </rPr>
      <t xml:space="preserve">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Even-aged management is limited to 1-acre group selection cuts in planted areas in existence when the property was acquired by TCF. Currently, the age of these requires pre-commercial thinning as the management technique. 
Even-aged methods such as clearcutting, seed tree removal, and shelterwood removal are not modeled for the approved Option A. However, these eve-aged systems may be used in the event of severe damage resulting from natural causes such as fire or wind to capture mortality and regenerate the site.</t>
    </r>
  </si>
  <si>
    <t>No violations cited by TCF staff. Records of complaints for North Coast properties have all been resolved successfully. TCF’s Sustainable Forestry Commitment specifies a commitment to achieving compliance with applicable environmental, forestry and socials laws and regulations. TCF has a system in place to ensure that such laws and regulations are implemented and achieved. 
The system to achieve regulatory compliance includes: 
1. commitment to achieve continuing regulatory compliance; 
2. contract provisions with landowners and contractors; 
3. training of appropriate staff and contractors in applicable regulations; 
4. BMP compliance monitoring by TCF and State Agencies;
5. taking corrective and preventive action; and 
6. management review and continual improvement
Mendocino County has passed a new regulation related to the creation of standing dead trees on private property. The ordinance indicates a level of liability related to future fires and fuel availability. This could impact the application of herbicide using the hack-and- squirt method to tanoaks on the property, although it is not clear that this would constitute a violation. The FME has utilized this method to control tanoak as part of its ecological objectives to increase or maintain conifer stocking levels on the property. The California FPA Rules require that species composition related to Type A species is not decreased through management. Tanoak might be reduced by other more labor-intensive methods, but these are much more costly.</t>
  </si>
  <si>
    <t>Through providing a diversity in age class and stand types, as well as protecting riparian areas and wildlife trees and snags where they occur, forest management activites maintains, enhance, or restore habitat conditions suitable for well-distributed populations of animal species that are characteristic of forest ecosystems within the landscape. Forest management on all FMUs provides wildlife habitat to a wide range of game and non-game species.  The Conservation Fund implements its Forest Management Plan to ensure an adequate distribution of successional stages on the landscape, with particular attention given to late successional stands, as TCF’s management focus is aimed at restoring habitat conditions associated with late seral species, and their efforts to maintain, enhance, and restore such habitat conditions is to be commended.</t>
  </si>
  <si>
    <t>During on-site visits the auditor confirmed that The Conservation Fund has enhanced the plant species composition, distribution and frequency of occurrence on natural and semi-natural stands through its silvicultural practices. Harvest sites visited during the audit included retention practices.  The Conservation Fund’s management at the stand and landscape-level is exemplary in the degree to which the conservation of native biological diversity is factored into all forest management decisions.  The Conservation Fund has been a leader in efforts to permanently protect key properties identified through a sophisticated analysis.  All management activities on key tracts are planned with biodiversity conservation as the highest priority.  Other tracts do not receive as much biodiversity planning or analysis. The program relies on its Working Forest Fund Guidelines Digest and SFI Forest Management Program for most aspects of biodiversity protection during management of its Working Forest Fund properties.      North Coast: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Uneven-aged management is consistent with the natural disturbance regimes for the coastal redwood region as described in TCF’s forest management plan. Tanoak is controlled only as much as necessary to reestablish conifer dominance on sites that were historically conifer-dominated.</t>
  </si>
  <si>
    <t>On properties visited artificial regeneration is seldom used.   Confirmed during interview and observation of species during site visits.  If forest or habitat types are managed and changed, it would be to accomplish ecological restoration objectives.  No native or natural forest cove r types would be altered. Planting stock is from appropriate local seed zones.  Confirmed during interview.</t>
  </si>
  <si>
    <t xml:space="preserve">The FME has developed most of its North Coast program on the basis of regional ecologically-focused assessments and plans. Conservation Prospects for the North Coast:  A Review and Analysis of Existing Conservation Plans, Land Use Trends and Strategies for Conservation on the North Coast of California, prepared by the FME in August 2005, provides a collection and synthesis of conservation plans in the North Coast. </t>
  </si>
  <si>
    <t>Based on Conservation Prospects for the North Coast:  A Review and Analysis of Existing Conservation Plans, Land Use Trends and Strategies for Conservation on the North Coast of California and other work, the FME has concluded that because of the widespread protected nature of lands in the region, the regulatory system restricting land use change and harvest practices, and the existing pattern of habitat conditions and ecological processes present on the landscape, designating RSAs on their property is unnecessary and would not be ecologically beneficial (see policy document, The Conservation Fund North Coast Forest Conservation Program Policy Digest; July 2017 version). The FME further concludes that HCVFs on their properties protect the ecological values that RSAs supply. This decision was made in consultation with TCF’s Advisory Council, which comprises outside stakeholders representing a diversity of local perspectives.</t>
  </si>
  <si>
    <t>No RSAs are designated, so this indicator is not applicable.</t>
  </si>
  <si>
    <t>In the North Coast Forest Conservation Program Policy Digest (see discussion in 6.4.b.), the FME commits to re-evaluating its decision on RSAs at least every 10 years, with stakeholder input, as part of planned updates to its management policies. The FME’s forestry staff confirmed the re-evaluation of its RSA policy in late 2017.</t>
  </si>
  <si>
    <t>N/A, TCF is not a public forest.</t>
  </si>
  <si>
    <t>TCF has written road management policies contained in its policy digest for the North Coast properties.</t>
  </si>
  <si>
    <t xml:space="preserve">Field inspections showed overall compliance with this indicator. Slash was often lopped and scattered onsite to protect from soil erosion. No rutting or compaction was observed at field sites. Cable yarding is used on steeper slopes, which reduces soil impacts associated with logging. No prescribed fire is used. </t>
  </si>
  <si>
    <t>Field inspections overall showed compliance with best management practices. Viewed Bear Creek harvest site on Gualula and discussed BMP installation. Staff demonstrated a thorough knowledge of proper BMP installation by TCF staff and a commitment to ensuring that forest operations meet or exceed BMPs.</t>
  </si>
  <si>
    <t xml:space="preserve">The California FPA Rules include explicit requirements for designation and protection of SMZs, and TCF’s internal requirements are generally even more restrictive. SMZ buffers are delineated and implemented through consultation with CalFIRE, fisheries biologists, and other experts as required. Field visits confirm implementation of proper SMZ buffers in harvested units.                        </t>
  </si>
  <si>
    <t>On the whole, TCF’s transportation network is in excellent shape. TCF works on minimizing road density, and closes unnecessary roads with the goal of making them “hyrdologically invisible,” meaning that the fill is pulled up to make them impassable, crossings are removed, and tree planting is done. The organization is also making a strong push to locate new roads in upland areas rather than in sensitive riparian zones as previous owners had done. All roads are gated in order to control off-road vehicle use and damage to the road network.
n the whole, TCF’s transportation network was in excellent shape. cle use and damage to the road network.
Discussion about several parts of the road network where existing culverts need repair or replacement. Grant funding will be applied for to work on the additional section of the road.</t>
  </si>
  <si>
    <t>No variations have been requested for any of TCF’s FMUs, so this indicator is not applicable.</t>
  </si>
  <si>
    <t>Stream crossings were inspected and found to be in overall compliance with BMPs.</t>
  </si>
  <si>
    <t xml:space="preserve">Recreation is managed through a permit system. A dedicated patrol officer helps to enforce the limited recreation and ensure that recreation does not negatively impact soils, water, plants, wildlife and wildlife habitats. </t>
  </si>
  <si>
    <t>No domestic grazing occurs on any of TCF’s properties, so this indicator is not applicable.</t>
  </si>
  <si>
    <t>N/A: No domestic grazing occurs on any of TCF’s properties</t>
  </si>
  <si>
    <t xml:space="preserve">N/A, no such use. </t>
  </si>
  <si>
    <t>No conversion of forest to non-forest use occurs by the FME. TCF’s management goals are to preserving working forests as forests.</t>
  </si>
  <si>
    <t>Properties visited have a number of management planning documents. Forest Management Plans, Integrated Resourse Management Plan, and Policy Digest.  Included in these documents are resources, including rights held by the owner and rights held by others. Timber Harvesting Plans are permits that function as management plans for the specific area. Individual forest tracts are covered by Forest Management Plans and Integrated Resource Management Plans. The Policy Digest contains overarching policies and guidance applicable to the entire system. These management planning documents contain parcel assessors and deed information, detailing the ownership and legal status of the FMU and its resources and rights held by the owner and others (e.g., easements).</t>
  </si>
  <si>
    <t xml:space="preserve">The Policy Digest describes landscape features and the general landscape as part of the RSA analysis. Watershed projects of North Coast describe conditions and watershed priorities. Management plan and policy digest both contain required elements. Management plan and policy digest describe landscape level habitat elements, and forest management plan includes more specific information for each element. </t>
  </si>
  <si>
    <t xml:space="preserve">Policy Digest describes landscape level goals/objectives and contains information on (1) RSA and HCVF analysis, including discussion of underrepresented successional stages of old growth, pygmy, and oak woodlands; (2) description of salmon streams and management; (2) rare ecological communities, including ecological zones descriptions and protections; and (3) management of rare plant communities and habitats. Forest management plan has detailed information on RTE, water, soil, and HCVFs. </t>
  </si>
  <si>
    <t>Invasive species control are included in the Policy Digest and Integrated Resource Management Plans for North Coast.  Properties were surveyed for invasive species and continued monitoring occurs for infestations. High risk species have been identified along with management strategies using hand and mechanical removal, which has shown to be effective on site so far.</t>
  </si>
  <si>
    <t>North Coast describes insects and disease in the Integrated Resource Management Plan.  Major identified threat is Sudden Oak Death which has affected surrounding counties, but has not been observed on site yet. Continued efforts to monitor for signs of occurrence on site.</t>
  </si>
  <si>
    <t>Justification of herbicide use and application by North Coast is described in Policy Manual - Herbicide Application and Hardwood Management Policy, and Integrated Resource Management Plan. An ESRA has been completed for North Coast and for other properties using chemicals.  All prior chemical use is for control of invasive species. No such use this audit year.</t>
  </si>
  <si>
    <t>North Coast (Integrated Resource Management Plan),  incorporate the results of various evaluations of social impacts of the ownerships on local communities. Policy digest identifies five priority areas for social impacts addressing each of the listed indicators and specific engagement actions to take.</t>
  </si>
  <si>
    <t>North Coast (Integrated Resource Management Plan) describes the transportation networks on the ownerships, including purpose, condition, and maintenance. Policy digest contains detailed roads policy and information. Most roads have been abandoned since acquisiton of property and focus is to reduce risk of sedimentation or other environmental degradation.</t>
  </si>
  <si>
    <t>North Coast (Integrated Resource Management Plan), describes silvicultural objectives and decision points. Silivicultural objectives are to grow large high-quality trees through the use of selective harvests. Forest management plan and policy document both contain silvicultural objectives and strategies at high level and more detailed level. Forest management plans have sustainable harvest rates and projections.</t>
  </si>
  <si>
    <t xml:space="preserve">North Coast (Integrated Resource Management Plan), include monitoring procedures for yield of all forest products, growth and regeneration rates, composition and changes to flora and fauna, environmental and social impacts, and cost, productivity, and efficiency of forest management. Monitoring is highly important on these sites and several sections of policy documents, forest management plans, and harvest documents all cite some kind of monitoring procedure. </t>
  </si>
  <si>
    <t>North Coast (Integrated Resource Management Plan), include maps of all management areas with multiple GIS layers depending on the required use. Maps provided to auditors for site visits contained all required data to facilitate a comprehensive evaluation of the forest conditions and harvest planning.  GIS is a comprehensive database of inventory and maps of various types of forest data and site information. TCF keeps detailed GIS data that is continually updated for an internal database. Maps covering all requirements were also included in forest management plans for each audited site.</t>
  </si>
  <si>
    <t xml:space="preserve">North Coast (Integrated Resource Management Plan) outlines, describes, and justifies the types of harvesting machinery and yarding systems eligible to use on properties as well as a clarification on which type is appropriate for which site conditions to be used during harvesting operations.  Harvesting systems stated in plans were observed during site visits.  Harvesting equipment was well matched to harvesting conditions. </t>
  </si>
  <si>
    <t>Forest Management Plans are kept up to date. Plans are reviewed and updated at least every 10 years, but also as significant changes occur that require updates to the plan.  Updates to properties visited: Gualala - 2014; Garcia - 2017.  Plans are reviewed during normal operations and Internal Audit.  Updates were witness for properties owned longer than 10 years:  Big River developed in 2009 with update in 2019.</t>
  </si>
  <si>
    <t>Interview confirms annual certification is conducted for employees.  Most Foresters are state registered and required to take annual CEU.  Logging contractors are qualified loggers by state logger training programs and required to take CEU.  Plan requires that operators are certified by State of California or hold relevant licesnes, such as chemical applicators. Chemical applicators are licensed applicators. TCF keeps records of certifications of workers for projects.</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</si>
  <si>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Conformance was demonstrated for all sites audited.  Maps and plans depict all special sites.  Interviews confirm specialists are hired to augment information normally available in exiting state-managed databases of ecological, cultural/historic sites.  
TCF conducts extensive monitoring to assure that HCVs are maintained and that the management program for HCVFs is effective. The results of HCVF monitoring is recorded in as part of the annual program meeting review</t>
  </si>
  <si>
    <t xml:space="preserve">North Coast Timberlands: TCF conducted an HCVF analysis based on their firsthand knowledge of the forest and relying on external conservation planning efforts. Four forest features were identified: (1) oak woodlands and grasslands; (2) pygmy cypress forest; (3) old growth coniferous forest, and (4) salmonid spawning streams. All features are described and mapped in the management plans and policy digest. Viewed multiple of these HCVs while driving on the ownership and confirmed that they are mapped in the GIS.
</t>
  </si>
  <si>
    <t>There have been no documented losses or unanticipated removals on any FMU. There have been fires in North Coast during the Summer, but they have not affected the properties. Any such loss would be documented in the inventory and reflected in the accounting system.  Confirmed during interview.</t>
  </si>
  <si>
    <t>North Coast:  During planning, including development of Timber Harvesting Plans, planners/managers/biologists/foresters consult the California Natural Diversity Database to ensure protection of rare, threatened, and endangered species and their habitats.  Conformance was demonstrated for all sites audited.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Information on invasive species is collected when identified and entered into a GIS layer.</t>
  </si>
  <si>
    <t xml:space="preserve">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Monitoring is also conducted by state agencies as required by state laws and regulations.  </t>
  </si>
  <si>
    <t xml:space="preserve">Socio-economic issues monitored include the economic benefits of each FMU to local communities through community involvement, timber harvesting and forestry practices. Local contractors are hired by each third-party forest manager, and wood products harvested are supplied to local mills.  Interviews confirm involvement in community activites.  Contribution of timber harvesting and forestry practices, along with the hiring of local Consulting Foresters, and contractors verified during site visits and interviews.  Witnessed 2021 North Coast Annual Report.  </t>
  </si>
  <si>
    <t>North Coast Timberlands</t>
  </si>
  <si>
    <t>State natural heritage database is reviewed as part of the planning process, and listed species are assumed to be present.  Species requiring the most attention is the northern spotted owl.  Trained members of the staff conduct owl surveys prior to harvest, and identify owl activity centers (“circles”) in harvest plans.  Salmonid streams receive additional protection measures mandated by the California Forest Practice Rules.</t>
  </si>
  <si>
    <t>There are no excised areas. Policy not evaluated.</t>
  </si>
  <si>
    <t>None.</t>
  </si>
  <si>
    <t xml:space="preserve">Native American Presence
“The northern counties of the North Coast region – Del Norte, Humboldt, and Mendocino – have relatively large populations of Native Americans.  Compared to the state average, where Native Americans make up just one percent of the state population, Native Americans represent roughly five to six percent of the population in those three counties, and represent a number of tribal affiliations, including: Tolowa, Karuk, Yurok, Hupa, Whilkut, Wiyot, Nongati, Bear River, Mattole, Sinkyone, Lassik, Wailaki, Yuki, Cahto, Coast Yuki, and Pomo.  There are at least 23 rancherias and reservation in the North Coast, which encompass over 170,000 acres.” 
The Garcia River Integrated Resource Management Plan (GRF IRMP) describes in more detail the history of Native American presence on the Property: “The Garcia watershed lies within the Pomo ethnographic province and was inhabited by a native people known as Bokeya, or Central Pomo.  The ancestral lands of this tribe extended along the coast from just north of the Navarro River southward about 35 miles to near the mouth of the Gualala River.  A permanent village was located on the Garcia River not far from the present Rancheria; known as ‘pdahaw’ (translated as ‘at the stream mouth’), the population was estimated at around 200.  These factors and various previously recorded sites indicate that the prehistoric resources most likely to be encountered on the Property are lithic scatters with groundstone present, reflecting generalized use of the area.  Native American sites are commonly situated along trending ridgelines or spurs, broad mid-slope terraces, and areas adjacent to seasonal and perennial watercourses, including springs.” </t>
  </si>
  <si>
    <r>
      <rPr>
        <b/>
        <sz val="11"/>
        <rFont val="Cambria"/>
        <family val="1"/>
        <scheme val="major"/>
      </rPr>
      <t>North Coast Timberlands</t>
    </r>
    <r>
      <rPr>
        <sz val="11"/>
        <rFont val="Cambria"/>
        <family val="1"/>
        <scheme val="major"/>
      </rPr>
      <t xml:space="preserve">
</t>
    </r>
    <r>
      <rPr>
        <b/>
        <sz val="11"/>
        <rFont val="Cambria"/>
        <family val="1"/>
        <scheme val="major"/>
      </rPr>
      <t xml:space="preserve">North Coast Region Land Ownership
</t>
    </r>
    <r>
      <rPr>
        <sz val="11"/>
        <rFont val="Cambria"/>
        <family val="1"/>
        <scheme val="major"/>
      </rPr>
      <t xml:space="preserve">“Roughly 80 percent of timber land is privately owned – divided about equally between industrial timber ownerships and non-industrial ownerships – totaling 2.8 million acres.  Nearly three-fourths of this private timber land is within designated Timber Production Zones.
The public forest land in the region is largely in National Park and U.S. Forest Service ownership, primarily in Humboldt and Mendocino counties.  The California Department of Forestry and Fire Protection also manages the 46,000-acre Jackson State Demonstration Forest in Mendocino County, the largest state forest in California.” 
One of the current threats to the ecological viability of the region, and a major cause of concern, is the increasing trend of land subdivision and fragmentation.  Landholders have found that selling off portions of their holdings for conversion to rural residential subdivisions or ‘hobby’ vineyards yields a greater financial return than keeping their forests in timber production.  This phenomenon was one of the drivers behind TCF’s North Coast Forest Conservation Initiative to establish large, contiguous, working forests as a conservation tool. 
</t>
    </r>
    <r>
      <rPr>
        <b/>
        <sz val="11"/>
        <rFont val="Cambria"/>
        <family val="1"/>
        <scheme val="major"/>
      </rPr>
      <t>Regional Economy</t>
    </r>
    <r>
      <rPr>
        <sz val="11"/>
        <rFont val="Cambria"/>
        <family val="1"/>
        <scheme val="major"/>
      </rPr>
      <t xml:space="preserve">
The timber industry, at one time the most robust in the region, has undergone a major downsizing in recent decades due primarily to the “liquidation of timber inventories, associated with decades of industrial timber management of private lands, and the increased cost of permitting and environmental regulation of the industry (TCF 2005).”
“The decline in timber production, the increase in operating costs, and the increased efficiency of production methods has also caused many mill closures in the region.  In 2000, there were 26 mills operating in the North Coast counties of Del Norte, Humboldt, Mendocino, and Sonoma.  Between 2000 and 2003, eight timber mills were closed in the region, leaving 18 currently in operation.  As recent closures at Pacific Lumber have shown, these mills remain precariously balanced, and other closures are possible.  
Despite these significant declines in harvest volumes, and the attendant ripples through the regional economy, the North Coast still accounts for a third of California’s timber production.  Half of California’s annual timber revenue comes from Mendocino and Humboldt counties, where the value of redwood harvest in 2000 was $390 million, 43% of the total value for the state.  The forest products industry is “extremely important” to many local economies in the Northern California “timber counties,” generating about 13% of the personal income and 16% of the jobs.” 
Located near the FMUs are the towns of Fort Bragg (2000 census population 7,026) and Mendocino (2000 census population 824).  The small coastal communities of Mendocino County, particularly Mendocino itself, are popular destinations for vacationers from the San Francisco Bay Area.  Accordingly, the county has seen an increase in jobs related to leisure and hospitality.  Government is the largest employer in the region, providing 23% of all jobs.</t>
    </r>
  </si>
  <si>
    <r>
      <rPr>
        <sz val="11"/>
        <rFont val="Cambria"/>
        <family val="1"/>
        <scheme val="major"/>
      </rPr>
      <t xml:space="preserve">TCF has conducted HCVF and RSA analyses for are sampled FMUs. Consultation with TCF’s Advisory Council (North Coast Timberlands) and conservation biology and ecology experts was conducted as part of the HCVF and RSA assessments. All ecologically-significant natural community features are described and mapped in the management plans and policy digest. </t>
    </r>
    <r>
      <rPr>
        <sz val="11"/>
        <color rgb="FF0000FF"/>
        <rFont val="Cambria"/>
        <family val="1"/>
        <scheme val="major"/>
      </rPr>
      <t xml:space="preserve">
</t>
    </r>
    <r>
      <rPr>
        <sz val="11"/>
        <rFont val="Cambria"/>
        <family val="1"/>
        <scheme val="major"/>
      </rPr>
      <t>HCV's are found in three categories:
HCV 1 -Species Diversity
HCV 3 -Ecosystems and habitats
HCV 4 -Critical ecosystem services</t>
    </r>
  </si>
  <si>
    <t>None used in the past year. In the past, use has been for invasive species, such as Jubata/pampas grass, French broom, bull thistle, and Italian thistle.</t>
  </si>
  <si>
    <r>
      <rPr>
        <b/>
        <sz val="11"/>
        <rFont val="Cambria"/>
        <family val="1"/>
        <scheme val="major"/>
      </rPr>
      <t>Growth and Yield of all forest products harvested:</t>
    </r>
    <r>
      <rPr>
        <sz val="11"/>
        <rFont val="Cambria"/>
        <family val="1"/>
        <scheme val="major"/>
      </rPr>
      <t xml:space="preserve"> TCF collects data on species, volumes, general stand composition, regeneration, brush species, snags and down material, timber quality.
</t>
    </r>
    <r>
      <rPr>
        <b/>
        <sz val="11"/>
        <rFont val="Cambria"/>
        <family val="1"/>
        <scheme val="major"/>
      </rPr>
      <t>Forest dynamics and changes in composition of flora and fauna:</t>
    </r>
    <r>
      <rPr>
        <sz val="11"/>
        <rFont val="Cambria"/>
        <family val="1"/>
        <scheme val="major"/>
      </rPr>
      <t xml:space="preserve"> Monitoring of RTE species occurs prior to harvest when they have been identified on state databases, i.e. owl calling when NSO are present. Botanical surveys occur with THPs as part of planning process. HCVF areas receive specific monitoring in some cases, such as EMAP monitoring of salmonid watercourses.
</t>
    </r>
    <r>
      <rPr>
        <b/>
        <sz val="11"/>
        <rFont val="Cambria"/>
        <family val="1"/>
        <scheme val="major"/>
      </rPr>
      <t xml:space="preserve">Environmental Impacts: </t>
    </r>
    <r>
      <rPr>
        <sz val="11"/>
        <rFont val="Cambria"/>
        <family val="1"/>
        <scheme val="major"/>
      </rPr>
      <t xml:space="preserve">Post-harvest review of all THPs is conducted by the forester administering the sale. TCF has a road inventory of all forests (Gualala completed but not compiled), all road projects need 1600 permit and general discharge waiver. THPs have mandatory 3 year monitoring requirement.
</t>
    </r>
    <r>
      <rPr>
        <b/>
        <sz val="11"/>
        <rFont val="Cambria"/>
        <family val="1"/>
        <scheme val="major"/>
      </rPr>
      <t xml:space="preserve">Social Impacts: </t>
    </r>
    <r>
      <rPr>
        <sz val="11"/>
        <rFont val="Cambria"/>
        <family val="1"/>
        <scheme val="major"/>
      </rPr>
      <t xml:space="preserve">TCF maintains a log of its outreach and communication with the larger community.  Social impacts are monitored informally through day-to-day contact with adjacent landowners and formally as reported in the North Coast Forest Conservation Initiative Annual Reports available on TCF’s website.
</t>
    </r>
    <r>
      <rPr>
        <b/>
        <sz val="11"/>
        <rFont val="Cambria"/>
        <family val="1"/>
        <scheme val="major"/>
      </rPr>
      <t xml:space="preserve">Costs, Productivity, and Efficiency: </t>
    </r>
    <r>
      <rPr>
        <sz val="11"/>
        <rFont val="Cambria"/>
        <family val="1"/>
        <scheme val="major"/>
      </rPr>
      <t>All costs and revenues are tracked as part of normal business operations, as well as for annual reports that must be made available publicly by law.</t>
    </r>
  </si>
  <si>
    <t>North Coast:  Contracts include FSC Claim and certification #.  Each end of the raw material is painted with a color designated by the receiving mill indicating the source of the raw material.  A Trip Ticket is completed for the delivery of each load.</t>
  </si>
  <si>
    <r>
      <rPr>
        <b/>
        <sz val="11"/>
        <rFont val="Cambria"/>
        <family val="1"/>
        <scheme val="major"/>
      </rPr>
      <t>North Coast Timberlands:</t>
    </r>
    <r>
      <rPr>
        <sz val="11"/>
        <rFont val="Cambria"/>
        <family val="1"/>
        <scheme val="major"/>
      </rPr>
      <t xml:space="preserve">
Site level conditions are assessed as part of THP process, including forest community types, RTE species, soil resources, botanical resources, and other requirements of the standard.  At a larger landscape level, the Integrated Resource Management Plans assesses these factors on the level of the individual tracts.  
Review of THPs and their implementation on the ground showed numerous examples of management approaches designed to reduce negative impacts, including using low impact logging techniques, altering harvest plans to accommodate threatened species, use of streamside management zones and the focus on uneven aged management.
The California Forest Practice Rules have strict requirements for road construction and maintenance, stream crossings, equipment, and other BMPs.</t>
    </r>
  </si>
  <si>
    <t xml:space="preserve">Established in 2004 and a single FMU that consists of 4 properties. </t>
  </si>
  <si>
    <t>All properties where harvesting occurs use an invoicing system that must state the property of origin.</t>
  </si>
  <si>
    <t>At the point of sale.</t>
  </si>
  <si>
    <t xml:space="preserve">All of the 4 properties are fully certified. </t>
  </si>
  <si>
    <t>See evaluation under criterion 1.6 and 2 Findings for documentation of any non-compliances.</t>
  </si>
  <si>
    <t>Private - 29790</t>
  </si>
  <si>
    <t>FSC 100%</t>
  </si>
  <si>
    <t>W1 Rough wood</t>
  </si>
  <si>
    <t>W1.1 Roundwood (logs)</t>
  </si>
  <si>
    <t>Abies balsamea; Abies concolor; Acer rubrum; Acer saccharum L; Acer spp.; Alnus rubra var. pinnatisecta Starker; Betula alleghaniensis; Betula lenta; Betula nigra; Betula papyrifera; Carya spp.; Fagus grandifolia; Fraxinus nigra; Fraxinus americana; Juglans cinerea; Juglans nigra L.; Larix laricina; Liquidambar styraciflua L.; Liriodendron tulipifera L.; Magnolia acuminata; Notholithocarpus densiflorus; Nyssa sylvatica Marsh; Picea glauca; Picea mariana; Picea pungens Engelm.; Picea rubens; Picea spp.; Pinus lambertiana; Pinus spp.; Pinus strobus; Pinus taeda; Populus balsamifera; Populus grandidentata; Populus tremuloides; Prunus serotina Ehrh.; Prunus spp.; Pseudotsuga menziesii; Quercus alba; Quercus rubra; Quercus spp; Robinia pseudoacacia L.; Sassafras albidum (Nutt.) Nees; Sequoia sempervirens; Thuja occidentalis; Tilia americana L; Tsuga canadensis (L.) Carr.; Ulmus americana L. (Syn.: Ulmus americana var. americana).</t>
  </si>
  <si>
    <t>W1.2 Fuel wood</t>
  </si>
  <si>
    <t>W1.3 Twigs</t>
  </si>
  <si>
    <t>W3 Wood in chips or particles</t>
  </si>
  <si>
    <t>W3.1 Wood chips</t>
  </si>
  <si>
    <t xml:space="preserve">Yes </t>
  </si>
  <si>
    <t>Michelle Matteo and Malloree Weinheimer</t>
  </si>
  <si>
    <t>Penfield Forest, PA</t>
  </si>
  <si>
    <t>41-11.12 N 78-38.56 W</t>
  </si>
  <si>
    <t>No HCV</t>
  </si>
  <si>
    <t>East Grand Lake, ME</t>
  </si>
  <si>
    <t>67.83608 45.73598</t>
  </si>
  <si>
    <t>McConnell Pond, VT</t>
  </si>
  <si>
    <t>71.80094 44.81636</t>
  </si>
  <si>
    <t>Cranberry Lake, NY</t>
  </si>
  <si>
    <t>74.83265 44.25727</t>
  </si>
  <si>
    <t>Success Pond, NH</t>
  </si>
  <si>
    <t>71.06279 44.58235</t>
  </si>
  <si>
    <t xml:space="preserve">
</t>
  </si>
  <si>
    <t xml:space="preserve">Gualala Forest,CA </t>
  </si>
  <si>
    <t>123.40512 - 38.82044</t>
  </si>
  <si>
    <t>HCV 1,3,4</t>
  </si>
  <si>
    <t>Big River and Salmon Creek, CA</t>
  </si>
  <si>
    <t>123.63717 39.32173   Salmon Creek - 123.666 39.20859</t>
  </si>
  <si>
    <t>2020 Big River; 2019 Salmon Creek; 2018 Big River/ Salmon Creek; 2017 Big River</t>
  </si>
  <si>
    <t>Buckeye Forest, CA</t>
  </si>
  <si>
    <t>123.31216 38.74257</t>
  </si>
  <si>
    <t>Garcia River Forest, CA</t>
  </si>
  <si>
    <t>123.49593 - 38.91987</t>
  </si>
  <si>
    <t>2021; 2020; 2018; 2017</t>
  </si>
  <si>
    <t>Reed Plantation, ME</t>
  </si>
  <si>
    <t>68.09859 45.70349</t>
  </si>
  <si>
    <t>2020; 2018</t>
  </si>
  <si>
    <t>Clarion Junction, PA</t>
  </si>
  <si>
    <t>41°29'26.22"N 78°40'30.09"W</t>
  </si>
  <si>
    <t>HCV 1, 4</t>
  </si>
  <si>
    <t>2021; 2019</t>
  </si>
  <si>
    <t>Removed Members</t>
  </si>
  <si>
    <t>2022; 2019; 2018</t>
  </si>
  <si>
    <t>ü</t>
  </si>
  <si>
    <t>Pacific silver fir</t>
  </si>
  <si>
    <t>Abies amabalis</t>
  </si>
  <si>
    <t>Balsam Fir</t>
  </si>
  <si>
    <t>Abies balsamea</t>
  </si>
  <si>
    <t>x</t>
  </si>
  <si>
    <t>White Fir</t>
  </si>
  <si>
    <t>Abies concolor</t>
  </si>
  <si>
    <t>Subalpine Fir</t>
  </si>
  <si>
    <t>Abies lasiocarpa</t>
  </si>
  <si>
    <t>California Red Fir</t>
  </si>
  <si>
    <t>Abies magnifica</t>
  </si>
  <si>
    <t>Eastern Red Cedar</t>
  </si>
  <si>
    <t>Juniperus virginiana</t>
  </si>
  <si>
    <t>European larch</t>
  </si>
  <si>
    <t>Larix decidu</t>
  </si>
  <si>
    <t>Eastern Larch / Tamarack</t>
  </si>
  <si>
    <t>Larix laricina</t>
  </si>
  <si>
    <t>Western Larch</t>
  </si>
  <si>
    <t>Larix occidentalis</t>
  </si>
  <si>
    <t>Englemann Spruce</t>
  </si>
  <si>
    <t>Picea engelmannii</t>
  </si>
  <si>
    <t>White Spruce</t>
  </si>
  <si>
    <t>Picea glauca</t>
  </si>
  <si>
    <t>Black Spruce</t>
  </si>
  <si>
    <t>Picea mariana</t>
  </si>
  <si>
    <t>Colorado Blue Spruce</t>
  </si>
  <si>
    <t>Picea pungens</t>
  </si>
  <si>
    <t>Red Spruce</t>
  </si>
  <si>
    <t>Picea rubens</t>
  </si>
  <si>
    <t>Jack Pine</t>
  </si>
  <si>
    <t xml:space="preserve">Pinus banksiana </t>
  </si>
  <si>
    <t>Sand Pine</t>
  </si>
  <si>
    <t>Pinus clausa</t>
  </si>
  <si>
    <t>Lodgepole Pine</t>
  </si>
  <si>
    <t>Pinus contorta</t>
  </si>
  <si>
    <t>Shortleaf Pine</t>
  </si>
  <si>
    <t xml:space="preserve">Pinus echinata </t>
  </si>
  <si>
    <t>Slash Pine</t>
  </si>
  <si>
    <t>Pinus elliottii</t>
  </si>
  <si>
    <t>Spruce Pine</t>
  </si>
  <si>
    <t>Pinus glabara</t>
  </si>
  <si>
    <t>Sugar Pine</t>
  </si>
  <si>
    <t>Pinus lambertiana</t>
  </si>
  <si>
    <t>Western White Pine</t>
  </si>
  <si>
    <t>Pinus monticola</t>
  </si>
  <si>
    <t>Longleaf Pine</t>
  </si>
  <si>
    <t>Pinus palustris</t>
  </si>
  <si>
    <t>Ponderosa Pine</t>
  </si>
  <si>
    <t>Pinus ponderosa</t>
  </si>
  <si>
    <t>Table Mountain Pine</t>
  </si>
  <si>
    <t>Pinus pungens</t>
  </si>
  <si>
    <t>Red Pine</t>
  </si>
  <si>
    <t>Pinus resinosa</t>
  </si>
  <si>
    <t>Pitch Pine</t>
  </si>
  <si>
    <t>Pinus rigida</t>
  </si>
  <si>
    <t>Pond Pine</t>
  </si>
  <si>
    <t>Pinus serotina</t>
  </si>
  <si>
    <t>Eastern White Pine</t>
  </si>
  <si>
    <t xml:space="preserve">Pinus strobus </t>
  </si>
  <si>
    <t>Loblolly Pine</t>
  </si>
  <si>
    <t>Pinus taeda</t>
  </si>
  <si>
    <t>Virginia Pine</t>
  </si>
  <si>
    <t>Pinus virginiana</t>
  </si>
  <si>
    <t>Baldcypress</t>
  </si>
  <si>
    <t>Taxodium distichum</t>
  </si>
  <si>
    <t>Pond Cypress</t>
  </si>
  <si>
    <t>Taxodium ascendens</t>
  </si>
  <si>
    <t>Carolina Hemlock</t>
  </si>
  <si>
    <t>Tsuga caroliniana</t>
  </si>
  <si>
    <t>Northern White Cedar</t>
  </si>
  <si>
    <t>Thuja occidentalis</t>
  </si>
  <si>
    <t>Eastern Hemlock</t>
  </si>
  <si>
    <t>Tsuga canadensis</t>
  </si>
  <si>
    <t>Mountain Hemlock</t>
  </si>
  <si>
    <t>Tsuga mertensiana</t>
  </si>
  <si>
    <t>Florida Maple</t>
  </si>
  <si>
    <t>Acer barbatum</t>
  </si>
  <si>
    <t>Vine Maple</t>
  </si>
  <si>
    <t>Acer circinatum </t>
  </si>
  <si>
    <t>Rocky Mountain Maple</t>
  </si>
  <si>
    <t>Acer glabrum</t>
  </si>
  <si>
    <t>Bigtooth Maple</t>
  </si>
  <si>
    <t>Acer grandidentatum</t>
  </si>
  <si>
    <t>Bigleaf Maple</t>
  </si>
  <si>
    <t>Acer macrophyllum</t>
  </si>
  <si>
    <t>Seaside Alder</t>
  </si>
  <si>
    <t xml:space="preserve">Alnus maritima </t>
  </si>
  <si>
    <t>Box Elder</t>
  </si>
  <si>
    <t>Acer negundo</t>
  </si>
  <si>
    <t>Red Maple</t>
  </si>
  <si>
    <t>Acer rubrum</t>
  </si>
  <si>
    <t>Silver Maple</t>
  </si>
  <si>
    <t>Acer saccharinum</t>
  </si>
  <si>
    <t>Sugar Maple</t>
  </si>
  <si>
    <t>Acer saccharum</t>
  </si>
  <si>
    <t>Striped Maple</t>
  </si>
  <si>
    <t>Acer pensylvanicum</t>
  </si>
  <si>
    <t>Mountain Maple</t>
  </si>
  <si>
    <t>Acer spicatum</t>
  </si>
  <si>
    <t>Red Alder</t>
  </si>
  <si>
    <t>Alnus rubra</t>
  </si>
  <si>
    <t>Ohio Buckeye</t>
  </si>
  <si>
    <t>Aesculus glabra</t>
  </si>
  <si>
    <t>Yellow Buckeye</t>
  </si>
  <si>
    <t>Aesculus octandra</t>
  </si>
  <si>
    <t>Tree-of-Heaven</t>
  </si>
  <si>
    <t>Ailanthus altissima</t>
  </si>
  <si>
    <t>Ailanthus</t>
  </si>
  <si>
    <t xml:space="preserve">Ailanthus altissima  </t>
  </si>
  <si>
    <t>Mimosa / Silktree</t>
  </si>
  <si>
    <t xml:space="preserve">Albizia julibrissin  </t>
  </si>
  <si>
    <t>White Alder</t>
  </si>
  <si>
    <t>Alnus rhombifolia</t>
  </si>
  <si>
    <t>Downy Serviceberry</t>
  </si>
  <si>
    <t xml:space="preserve">Amelanchier arborea </t>
  </si>
  <si>
    <t>Hercules Club</t>
  </si>
  <si>
    <t>Aralia spinosa</t>
  </si>
  <si>
    <t>Madrone</t>
  </si>
  <si>
    <t>Arbutus menziesii</t>
  </si>
  <si>
    <t>Pawpaw</t>
  </si>
  <si>
    <t>Asimina triloba</t>
  </si>
  <si>
    <t>Yellow Birch</t>
  </si>
  <si>
    <t>Betula alleghaniensis</t>
  </si>
  <si>
    <t>Sweet Birch</t>
  </si>
  <si>
    <t>Betula lenta</t>
  </si>
  <si>
    <t>River Birch</t>
  </si>
  <si>
    <t>Betula nigra</t>
  </si>
  <si>
    <t>White Birch / Paper Birch</t>
  </si>
  <si>
    <t>Betula papyrifera</t>
  </si>
  <si>
    <t>Gray Birch</t>
  </si>
  <si>
    <t>Betula populifolia</t>
  </si>
  <si>
    <t>True Cedars/False Cedars</t>
  </si>
  <si>
    <t>Calocedrus decurrens</t>
  </si>
  <si>
    <r>
      <t>American Hornbeam</t>
    </r>
    <r>
      <rPr>
        <i/>
        <sz val="11"/>
        <rFont val="Cambria"/>
        <family val="2"/>
        <scheme val="major"/>
      </rPr>
      <t xml:space="preserve"> </t>
    </r>
  </si>
  <si>
    <t>Carpinus caroliniana</t>
  </si>
  <si>
    <t>Mockernut Hickory</t>
  </si>
  <si>
    <t>Carya alba</t>
  </si>
  <si>
    <t>Water Hickory</t>
  </si>
  <si>
    <t xml:space="preserve">Carya aquatica  </t>
  </si>
  <si>
    <t>Southern Shagbark Hickory</t>
  </si>
  <si>
    <t xml:space="preserve">Carya carolinae-septentrionalis  </t>
  </si>
  <si>
    <t>Bitternut Hickory</t>
  </si>
  <si>
    <t>Carya cordiformis</t>
  </si>
  <si>
    <t>Scrub Hickory</t>
  </si>
  <si>
    <t>Carya floridana</t>
  </si>
  <si>
    <t>Pignut Hickory</t>
  </si>
  <si>
    <t>Carya glabra</t>
  </si>
  <si>
    <t>Pecan</t>
  </si>
  <si>
    <t>Carya illinoensis</t>
  </si>
  <si>
    <t>Shellbark Hickory</t>
  </si>
  <si>
    <t>Carya laciniosa</t>
  </si>
  <si>
    <t>Red Hickory</t>
  </si>
  <si>
    <t>Carya ovalis</t>
  </si>
  <si>
    <t>Shagbark Hickory</t>
  </si>
  <si>
    <t>Carya ovate</t>
  </si>
  <si>
    <t>Sand Hickory</t>
  </si>
  <si>
    <t xml:space="preserve">Carya pallida  </t>
  </si>
  <si>
    <t>Black Hickory</t>
  </si>
  <si>
    <t>Carya texana</t>
  </si>
  <si>
    <t xml:space="preserve">Mockernut Hickory </t>
  </si>
  <si>
    <t>Carya tomentosa</t>
  </si>
  <si>
    <t>Allegheny Chinkapin</t>
  </si>
  <si>
    <t xml:space="preserve">Castanea pumila  </t>
  </si>
  <si>
    <t>Chinquapin</t>
  </si>
  <si>
    <t xml:space="preserve">Castonopis chrysophylla </t>
  </si>
  <si>
    <t>Southern Catalpa</t>
  </si>
  <si>
    <t>Catalpa bignonioides</t>
  </si>
  <si>
    <t>Northern Catalpa</t>
  </si>
  <si>
    <t>Catalpa speciosa</t>
  </si>
  <si>
    <t>Sugarberry</t>
  </si>
  <si>
    <t>Celtis laevigata</t>
  </si>
  <si>
    <t xml:space="preserve">Hackberry </t>
  </si>
  <si>
    <t>Celtis occidentalis</t>
  </si>
  <si>
    <t>Eastern Redbud</t>
  </si>
  <si>
    <t xml:space="preserve">Cercis canadensis  </t>
  </si>
  <si>
    <t>Pacific Madrone</t>
  </si>
  <si>
    <t>Flowering Dogwood</t>
  </si>
  <si>
    <t>Cornus florida</t>
  </si>
  <si>
    <t>Downy Hawthorn</t>
  </si>
  <si>
    <t>Crataegus mollis</t>
  </si>
  <si>
    <t>Cockspur Hawthorn</t>
  </si>
  <si>
    <t xml:space="preserve">Crataegus crus-galli </t>
  </si>
  <si>
    <t>Fanleaf Hawthorn</t>
  </si>
  <si>
    <t>Crataegus flabellate</t>
  </si>
  <si>
    <t>Parsley Hawthorn</t>
  </si>
  <si>
    <t>Crataegus marshalli</t>
  </si>
  <si>
    <t>Common Persimmon</t>
  </si>
  <si>
    <t>Diospyros virginiana</t>
  </si>
  <si>
    <t>Eucalyptus benthamii</t>
  </si>
  <si>
    <t>Eucalyptus camaldulensis</t>
  </si>
  <si>
    <t>Eucalyptus macarthurii</t>
  </si>
  <si>
    <t>Eucalyptus urograndis</t>
  </si>
  <si>
    <t>American Beech</t>
  </si>
  <si>
    <t>Fagus grandifolia</t>
  </si>
  <si>
    <t>White Ash</t>
  </si>
  <si>
    <t>Fraxinus americana</t>
  </si>
  <si>
    <t>Carolina Ash</t>
  </si>
  <si>
    <t xml:space="preserve">Fraxinus caroliniana  </t>
  </si>
  <si>
    <t>European Ash</t>
  </si>
  <si>
    <t>Black Ash</t>
  </si>
  <si>
    <t>Fraxinus nigra</t>
  </si>
  <si>
    <t>Green Ash / White Ash</t>
  </si>
  <si>
    <t>Fraxinus pennsylvanica</t>
  </si>
  <si>
    <t>Pumpkin Ash</t>
  </si>
  <si>
    <t xml:space="preserve">Fraxinus profunda  </t>
  </si>
  <si>
    <t>Waterlocust</t>
  </si>
  <si>
    <t>Gleditsia aquatica</t>
  </si>
  <si>
    <t>Honey Locust</t>
  </si>
  <si>
    <t>Gleditsia triacanthos</t>
  </si>
  <si>
    <t>Loblolly-bay</t>
  </si>
  <si>
    <t xml:space="preserve">Gordonia lasianthus  </t>
  </si>
  <si>
    <t>Two-wing Silverbell</t>
  </si>
  <si>
    <t>Halesia diptera</t>
  </si>
  <si>
    <t>Carolina Silverbell</t>
  </si>
  <si>
    <t>Halesia carolina</t>
  </si>
  <si>
    <t xml:space="preserve">American Holly </t>
  </si>
  <si>
    <t>Ilex opaca</t>
  </si>
  <si>
    <t xml:space="preserve">Butternut </t>
  </si>
  <si>
    <t>Juglans cinerea</t>
  </si>
  <si>
    <t>Black Walnut</t>
  </si>
  <si>
    <t>Juglans nigra</t>
  </si>
  <si>
    <t>Tamarack</t>
  </si>
  <si>
    <t>Sweetgum</t>
  </si>
  <si>
    <t>Liquidambar styraciflua</t>
  </si>
  <si>
    <t>Yellow Poplar</t>
  </si>
  <si>
    <t>Liriodendron tulipifera</t>
  </si>
  <si>
    <t>Osage Orange</t>
  </si>
  <si>
    <t>Maclura pomifera</t>
  </si>
  <si>
    <t>Cucumber Magnolia</t>
  </si>
  <si>
    <t>Magnolia accuminata</t>
  </si>
  <si>
    <t>Mountain Magnolia / Fraser Magnolia</t>
  </si>
  <si>
    <t xml:space="preserve">Magnolia fraseri  </t>
  </si>
  <si>
    <t>Southern Magnolia</t>
  </si>
  <si>
    <t>Magnolia grandiflora</t>
  </si>
  <si>
    <t>Sweetbay</t>
  </si>
  <si>
    <t>Magnolia virgininia</t>
  </si>
  <si>
    <t>Southern Crab Apple</t>
  </si>
  <si>
    <t>Malus angustifolia</t>
  </si>
  <si>
    <t>Chinaberry</t>
  </si>
  <si>
    <t>Melia azedarach</t>
  </si>
  <si>
    <t>White Mulberry</t>
  </si>
  <si>
    <t xml:space="preserve">Morus alba  </t>
  </si>
  <si>
    <t>Red Mulberry</t>
  </si>
  <si>
    <t>Morus rubra</t>
  </si>
  <si>
    <t>Tan Oak</t>
  </si>
  <si>
    <t>Notholithocarpus densiflorus</t>
  </si>
  <si>
    <t>Water Tupleo</t>
  </si>
  <si>
    <t>Nyssa aquatica</t>
  </si>
  <si>
    <t>Swamp Tupelo</t>
  </si>
  <si>
    <t xml:space="preserve">Nyssa biflora  </t>
  </si>
  <si>
    <t>Black Gum, Black Tupelo</t>
  </si>
  <si>
    <t>Nyssa sylvatica</t>
  </si>
  <si>
    <t>Eastern Hophornbeam</t>
  </si>
  <si>
    <t>Ostrya virginiana</t>
  </si>
  <si>
    <t>Sourwood</t>
  </si>
  <si>
    <t>Oxydendrum aboreum</t>
  </si>
  <si>
    <t>Paulownia / Princess-tree</t>
  </si>
  <si>
    <t xml:space="preserve">Paulownia tomentosa  </t>
  </si>
  <si>
    <t>Redbay</t>
  </si>
  <si>
    <t>Persea borbonia</t>
  </si>
  <si>
    <t>Water-elm, Planertree</t>
  </si>
  <si>
    <t xml:space="preserve">Planera aquatica  </t>
  </si>
  <si>
    <t xml:space="preserve">Sycamore </t>
  </si>
  <si>
    <t>Platanus occidentalis</t>
  </si>
  <si>
    <t>Balsam Poplar</t>
  </si>
  <si>
    <t>Populus balsamifera</t>
  </si>
  <si>
    <t>Eastern Cottonwood</t>
  </si>
  <si>
    <t>Populus deltoides</t>
  </si>
  <si>
    <t>Bigtooth Aspen</t>
  </si>
  <si>
    <t>Populus grandidentata</t>
  </si>
  <si>
    <t>Swamp Cottonwood / Swamp Poplar</t>
  </si>
  <si>
    <t>Populus heterophylla</t>
  </si>
  <si>
    <t>Hybrid Poplar</t>
  </si>
  <si>
    <t>Populus SP (hybrid)</t>
  </si>
  <si>
    <t>Quaking Aspen</t>
  </si>
  <si>
    <t>Populus tremuloides</t>
  </si>
  <si>
    <t>Black Cottonwood</t>
  </si>
  <si>
    <t>Populus trichocarpa</t>
  </si>
  <si>
    <t>American Plum</t>
  </si>
  <si>
    <t xml:space="preserve">Prunus americana  </t>
  </si>
  <si>
    <t>Cherry Laurel</t>
  </si>
  <si>
    <t>Prunus caroliniana</t>
  </si>
  <si>
    <t>Pin Cherry</t>
  </si>
  <si>
    <t>Prunus pensylvanica</t>
  </si>
  <si>
    <t>Black Cherry</t>
  </si>
  <si>
    <t>Prunus serotina</t>
  </si>
  <si>
    <t>Chokecherry</t>
  </si>
  <si>
    <t>Prunus virginia</t>
  </si>
  <si>
    <t>White Oak</t>
  </si>
  <si>
    <t>Quercus alba</t>
  </si>
  <si>
    <t>Swamp White Oak</t>
  </si>
  <si>
    <t>Quercus bicolor</t>
  </si>
  <si>
    <t>Scarlet Oak</t>
  </si>
  <si>
    <t xml:space="preserve">Quercus coccinea  </t>
  </si>
  <si>
    <t>Southern Red Oak</t>
  </si>
  <si>
    <t>Quercus falcata</t>
  </si>
  <si>
    <t>Bear Oak/Scrub Oak</t>
  </si>
  <si>
    <t>Quercus ilicifolia</t>
  </si>
  <si>
    <t>Shingle Oak</t>
  </si>
  <si>
    <t>Quercus imbricaria</t>
  </si>
  <si>
    <t>Bluejack Oak</t>
  </si>
  <si>
    <t xml:space="preserve">Quercus incana  </t>
  </si>
  <si>
    <t>Turkey Oak</t>
  </si>
  <si>
    <t>Quercus laevis</t>
  </si>
  <si>
    <t>Laurel Oak</t>
  </si>
  <si>
    <t>Quercus laurifolia</t>
  </si>
  <si>
    <t>Overcup Oak</t>
  </si>
  <si>
    <t>Quercus lyrata</t>
  </si>
  <si>
    <t>Bur Oak</t>
  </si>
  <si>
    <t>Quercus macrocarpa</t>
  </si>
  <si>
    <t>Dwarf Post Oak</t>
  </si>
  <si>
    <t xml:space="preserve">Quercus margarettiae  </t>
  </si>
  <si>
    <t>Blackjack Oak</t>
  </si>
  <si>
    <t>Quercus marilandica</t>
  </si>
  <si>
    <t>Swamp Chestnut Oak</t>
  </si>
  <si>
    <t>Quercus michauxii</t>
  </si>
  <si>
    <t>Chinkapin Oak</t>
  </si>
  <si>
    <t>Quercus muhlenbergii</t>
  </si>
  <si>
    <t>Myrtle Oak</t>
  </si>
  <si>
    <t>Quercus myrtifolia</t>
  </si>
  <si>
    <t>Water Oak</t>
  </si>
  <si>
    <t>Quercus nigra</t>
  </si>
  <si>
    <t xml:space="preserve">Nuttall Oak </t>
  </si>
  <si>
    <t>Quercus nuttallii</t>
  </si>
  <si>
    <t>Cherrybark Oak</t>
  </si>
  <si>
    <t>Quercus pagoda</t>
  </si>
  <si>
    <t>Pin Oak</t>
  </si>
  <si>
    <t>Quercus palustris</t>
  </si>
  <si>
    <t>Willow Oak</t>
  </si>
  <si>
    <t>Quercus phellos</t>
  </si>
  <si>
    <t>Chestnut Oak</t>
  </si>
  <si>
    <t xml:space="preserve">Quercus prinus  </t>
  </si>
  <si>
    <t>Common oak / English oak</t>
  </si>
  <si>
    <t xml:space="preserve">Northern Red Oak </t>
  </si>
  <si>
    <t>Quercus rubra</t>
  </si>
  <si>
    <t>Shumard Oak</t>
  </si>
  <si>
    <t>Quercus shumardii</t>
  </si>
  <si>
    <t>Post Oak</t>
  </si>
  <si>
    <t>Quercus stellata</t>
  </si>
  <si>
    <t>Black Oak</t>
  </si>
  <si>
    <t>Quercus velutina</t>
  </si>
  <si>
    <t>Live Oak</t>
  </si>
  <si>
    <t xml:space="preserve">Quercus virginia </t>
  </si>
  <si>
    <t>Oak species</t>
  </si>
  <si>
    <t>Quercus spp.</t>
  </si>
  <si>
    <t>Black Locust</t>
  </si>
  <si>
    <t xml:space="preserve">Robinia pseudoacacia </t>
  </si>
  <si>
    <t>Black Willow</t>
  </si>
  <si>
    <t>Salix nigra</t>
  </si>
  <si>
    <t>Sassafras</t>
  </si>
  <si>
    <t>Sassafras albidum</t>
  </si>
  <si>
    <t>American Basswood</t>
  </si>
  <si>
    <t>Tilia americana</t>
  </si>
  <si>
    <t>Carolina Basswood</t>
  </si>
  <si>
    <t>Tilia caroliniana</t>
  </si>
  <si>
    <t>Tilia glabra</t>
  </si>
  <si>
    <t>White Basswood</t>
  </si>
  <si>
    <t>Tilia heterophylla</t>
  </si>
  <si>
    <t>Chinese Tallow</t>
  </si>
  <si>
    <t>Triadica sebifera</t>
  </si>
  <si>
    <t>Winged Elm</t>
  </si>
  <si>
    <t>Ulmus alata</t>
  </si>
  <si>
    <t>American Elm</t>
  </si>
  <si>
    <t>Ulmus Americana</t>
  </si>
  <si>
    <t>Slippery Elm</t>
  </si>
  <si>
    <t>Ulmus rubra</t>
  </si>
  <si>
    <t>September Elm</t>
  </si>
  <si>
    <t xml:space="preserve"> Ulmus serotina</t>
  </si>
  <si>
    <t>Rock Elm</t>
  </si>
  <si>
    <t>Ulmus thomasii</t>
  </si>
  <si>
    <t>Yes</t>
  </si>
  <si>
    <t>Yes - Conducted analysis FMUs vs IFL map, and onground verification.  No FMUs in IFL mapped areas.</t>
  </si>
  <si>
    <t>Conducted analysis FMUs vs IFL map at www.globalforestwatch.org, and on-the-ground verification.  No FMUs in IFL mapped areas.</t>
  </si>
  <si>
    <t xml:space="preserve">Occurrences of illegal or unauthorized activities seldom occurs. Dumping has been the primary issue. The Conservation Fund and their service providers have a good working relationship with the state forestry organizations and local law enforcement.  If an issue occurs, local law enforcement will be notified, and they will assist with resolution of the issue.  Security patrol for the North Coast forest is provided by trained law enforcement employees.  Flights are conducted periodically of the North Coast forest for illegal marijuana gardens.  If found enforcement is conducted by the Mendocino &amp; Sonoma County Sheriff DepartmentS. </t>
  </si>
  <si>
    <t>The Conservation Fund has a local office in Caspar, California, which is managed by the North Coast Program Manager, WFF, Holly Newberger. Additionally, area RPFs have been hired to write THPs, oversee subcontractors, and assist with other program activities.  A suite of contractors has been retained for the diverse requirements of the program, including GIS, accounting, ecology/biology, roads, logging, watershed, inventory and modeling, and security, among others.  TCF also works in close collaboration with TNC due to the Garcia River and Gualala River conservation easements.</t>
  </si>
  <si>
    <t xml:space="preserve">Brian Schneider, Forest Operations Manager, Working Forest Fund (WFF), is the main contact for TCF certification. Overall project leadership falls with Brian Dangler, Sr. VP WFF, and Scott Kelly, Timberlands Manager, WFF.  </t>
  </si>
  <si>
    <t xml:space="preserve">TCF has ample technical and staff resources to meet FSC FM requirements. Staff complete annual training on a variety of topics and have a large network of partners if additional expert advice is needed. </t>
  </si>
  <si>
    <t>In general, TCF plans to employ high-retention, single-tree selection silviculture with a 10-20 year re-entry period.  Due to past harvesting practices, the majority of the stands are younger and relatively simplified in terms of habitat structure.  In well-stocked stands, the first harvest entries will be individual tree selection and thinning from below to release the growth potential of high-quality the residual trees.  These harvests will produce many stems, but there will be relatively low volume due to the smaller average piece size; TCF feels this is a necessary step to achieving the long-term goal of increasing growth and recruiting vigorous future crop trees.  Because of low conifer occupancy or quality, many stands will require a one-time “rehabilitation” treatment to increase future occupancy and productivity.  In these situations, TCF will also reduce tanoak competition in stands that were historically conifer-dominant by using variable retention harvests, and by mechanical or chemical treatment.</t>
  </si>
  <si>
    <t>Felling is done primarily with chainsaws, although feller bunchers may be used on where slope permits.  Skidders and yarders are the primary pieces of equipment used for hauling felled timber to landing areas.</t>
  </si>
  <si>
    <t xml:space="preserve">The TCF FMUs primarily comprise second- and third-growth coastal redwood/Douglas-fir dominated stands.  The forests were extensively cutover in the 1950s and 1960s by the previous landowners, and as a result now contain an unnaturally high density of hardwoods, particularly tanoak (Lithocarpus densiflora), compared to pre-settlement conditions.  Other commercial species occurring on the properties are grand fir (Abies grandis), sugar pine (Pinus lambertiana), and Western hemlock (Tsuga heterophylla).  </t>
  </si>
  <si>
    <t xml:space="preserve">The Conservation Fund (TCF) is a national organization with land holdings throughout the US. TCF acquires forestland with the objective of permanent conservation. When the conservation disposition can occur within three years of acquisition, TCF does not pursue forest certification. Forestland properties held for longer than three years are certified to the SFI standard. TCF elects to pursue dual certification (SFI and FSC) for a subset of properties. Often dual certification is pursued where TCF is compelled by conservation easement to dual-certify, where a conservation disposition partner requests dual certification during TCF's tenure, or where there is a market advantage to dual certification. Where those conditions are not present, TCF pursues only SFI certification.     </t>
  </si>
  <si>
    <t>63 SH were contacted as part of the SHC process</t>
  </si>
  <si>
    <t>Consultation was carried out on 12 Oct 2022.</t>
  </si>
  <si>
    <t>No comments received as part of the formal SHC process.</t>
  </si>
  <si>
    <t>6 interviews were held by phone/ in person during audit..</t>
  </si>
  <si>
    <t>Positive</t>
  </si>
  <si>
    <t>Great company</t>
  </si>
  <si>
    <t>Thanked for their participation.</t>
  </si>
  <si>
    <t>Forest Worker</t>
  </si>
  <si>
    <t>Forest worker</t>
  </si>
  <si>
    <t xml:space="preserve">Easy to work with, clear communication. </t>
  </si>
  <si>
    <t>The use of BMPs, the design of all harvest projects by trained foresters, and the review of all projects by supervisory personnel, as well as the commitment of strict adherence to the regulatory programs of the respective states (where applicable) comprise the program.  Strong conformance was observed in the field at all sites.  Grants are received for improvements to roads for the management and protection of water bodies and riparian areas.  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North Coast:  California Forest Practices Act rules require on each side of Class 1 stream a 35-foot no cut buffer and maintenance of 80% canopy cover the next 70 feet.  Interviews, maps, and sale documentation confirm buffers are maintained along all significant streams.  Field observations support finding of conformance.  No issues identified.
TCF actively manages riparian areas to enhance habitat features. Examples include active placement of large woody debris in streams in order to increase diversity in stream flow, viewed on Gualala Forest.
Several examples of projects to maintain, enhance and/or restore the riparian vegetation and the fish and wildlife habitat of riparian areas were reviewed during the field audit. Examples visited included buffers and maintenance of canopy cover on streams, large woody-debris installment, new road construction uphill of riparian areas (unlike historic road system), bridge rebuilding and, Ecological Reserve Network protections for riparian areas.</t>
  </si>
  <si>
    <t xml:space="preserve">Observations are recorded systematically using the SA Cert  Checklist.  The completed checklist is attached as Annex 1. Implementation of the SA Cert checklist is based on evaluation of every Criterion of the FSC Principles and Criteria for Forest Stewardship.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
No observations, minor, or major nonconfoirmances were issued at this recertification audit. </t>
  </si>
  <si>
    <t>16 Aug - 18 Nov 2022</t>
  </si>
  <si>
    <r>
      <t>2)</t>
    </r>
    <r>
      <rPr>
        <sz val="11"/>
        <rFont val="Cambria"/>
        <family val="1"/>
      </rPr>
      <t xml:space="preserve"> Malloree Weinheimer (Auditor) Malloree is an FSC team auditor located in Washington State. She has participated in multiple FSC Forest Management and Chain of Custody audits. Malloree is a forester and the owner of Chickadee Forestry in Washington State. She has worked in the forest industry for over 14 years and has experience in local forest economy development. Malloree is an NRCS Technical Service Provider, an ATFS Tree Farm Inspector, and an SAF Candidate Certified Forester.</t>
    </r>
  </si>
  <si>
    <t>16 Aug. 2022 - Opening Meeting, remote 
* Audit conducted in conjunction with the CH SFI FM audit, therefore due to FMUs visited around the continental US and travel distances, the audit spanned several months</t>
  </si>
  <si>
    <t>2 responses were received, both positive.</t>
  </si>
  <si>
    <t>Document review at site office - management planning documentation and records reviewed in office with managers, prior to heading oto the field.</t>
  </si>
  <si>
    <r>
      <rPr>
        <b/>
        <sz val="11"/>
        <rFont val="Cambria"/>
        <family val="1"/>
        <scheme val="major"/>
      </rPr>
      <t>Site 3: Road infrastructure - Stewart Creek</t>
    </r>
    <r>
      <rPr>
        <sz val="11"/>
        <rFont val="Cambria"/>
        <family val="1"/>
        <scheme val="major"/>
      </rPr>
      <t xml:space="preserve">
Culvert installation and road surface improvement with installed rolling dips.
Pacific watershed association implanted it, final grading was last year. Broom has infested the landing and approach road. The project ran out of money &amp; time, but there are 4 culverts in intermittents that have not been finished. Materials for the culverts is on-site. Viewed the remaining materials (culvert pipe and rock are on-hand to complete). Viewed road construction, including well-placed water bars. 
</t>
    </r>
  </si>
  <si>
    <r>
      <rPr>
        <b/>
        <sz val="11"/>
        <rFont val="Cambria"/>
        <family val="1"/>
        <scheme val="major"/>
      </rPr>
      <t>Site 2:  Bear Creek THP - Active harvest</t>
    </r>
    <r>
      <rPr>
        <sz val="11"/>
        <rFont val="Cambria"/>
        <family val="1"/>
        <scheme val="major"/>
      </rPr>
      <t xml:space="preserve"> 
Single Tree Selection and Group Selection. Light thininning will add growth to residual establised trees and remove tan oak. Whole trees are grapple-skidded, slash will remain on the landing, rather than back in the woods. Equipment on-site in good condition, but no workers there due to recent rains. Group selection marked with red flagging. Wildlife retention trees designated.  Witnessed flagging of group selections.  Trees marked to be felled.  Witnessed water bars on skid trails. Viewed carbon plot, discussion of how carbon plots are handled during inventory work or harvest. Completed external review of equipment that was on-hand. ln order to elimate any issues with the viewed carbon plot, discussion of how carbon plots are handled during inventory work or harvest. 
Wildlife trees maintained. Group selection marked with red flagging. No issues identified. Debris at landing will be piled and  burned in the winter by The Conservation Fund employees.  Upon completion the sale will be inspected by The Conservation Fund and CalFire for compliance.
</t>
    </r>
  </si>
  <si>
    <t>8 Nov. 2022 - Gualala Forest - CA:</t>
  </si>
  <si>
    <r>
      <rPr>
        <b/>
        <sz val="11"/>
        <rFont val="Cambria"/>
        <family val="1"/>
        <scheme val="major"/>
      </rPr>
      <t>Site 4:  Billings Creek Bridge Reconstruction</t>
    </r>
    <r>
      <rPr>
        <sz val="11"/>
        <rFont val="Cambria"/>
        <family val="1"/>
        <scheme val="major"/>
      </rPr>
      <t xml:space="preserve">
Bridge reconstruction on Billings Creek, metal framing was all that remained from the original structure, maintained the logs and salvaged the 12x16” bumpers from the old bridge. Installed in approx. 2012</t>
    </r>
  </si>
  <si>
    <t>All loads leaving the certified FMUs are uniquely identified with a trip ticket. Logs are not labeled.</t>
  </si>
  <si>
    <r>
      <rPr>
        <sz val="11"/>
        <rFont val="Cambria"/>
        <family val="1"/>
        <scheme val="major"/>
      </rPr>
      <t>There are site-specific objectives for each property that makes up the FMU.  However, the objectives stated in the plan for the Garcia River Forest capture the intent of TCF for all of the FMU:</t>
    </r>
    <r>
      <rPr>
        <sz val="11"/>
        <color rgb="FF0000FF"/>
        <rFont val="Cambria"/>
        <family val="1"/>
        <scheme val="major"/>
      </rPr>
      <t xml:space="preserve">
</t>
    </r>
    <r>
      <rPr>
        <sz val="11"/>
        <rFont val="Cambria"/>
        <family val="1"/>
        <scheme val="major"/>
      </rPr>
      <t>The Garcia River Forest project was initiated in February 2004 by The Conservation Fund in partnership with The Nature Conservancy (TNC), the State Coastal Conservancy and the
Wildlife Conservation Board. The overarching goals for this project are perhaps best stated in the conservation easement granted to TNC:
    •  Restore and protect a productive and relatively natural coastal California forest ecosystem.
    •  Protect fish and wildlife habitat associated with this ecosystem, in particular the oak woodlands, serpentine grasslands, and redwood/-Douglas-fir, forest, and spawning habitat for coho salmon and steelhead trout.
    •  Protect significant water resources, springs and the water quality thereof.
    •  Maintain the capacity of the Property for productive forest management, including the long-term sustainable harvest of high quality forest products, contributing to the economic vitality of the state and region in a manner that does not impair the Conservation Values or the other purposes of this Easement Purposes.
    •  Maintain the use of the Property for outdoor recreation.
    •  Maintain at least 35 percent of the Property as a permanent ecological reserve network (the “Ecological Reserve Network”), which shall include oak woodlands, grasslands, riparian areas and other areas with high value conservation features.
    •  Prohibit any use of the Property that will impair, degrade or damage the Conservation Values of the Property.</t>
    </r>
    <r>
      <rPr>
        <sz val="11"/>
        <color rgb="FF0000FF"/>
        <rFont val="Cambria"/>
        <family val="1"/>
        <scheme val="major"/>
      </rPr>
      <t xml:space="preserve">
</t>
    </r>
  </si>
  <si>
    <t>The project seeks to test the hypothesis that a large tract of coastal forest can be returned to sustainable timber production and ecological vitality through patient management by a non-profit organization in partnership with private and public agencies and community stakeholders. Whether this hypothesis can be proved on the Garcia River Forest (the Forest) is not a foregone conclusion – there are many challenges to be overcome, including low current timber volumes, a predominance of hardwoods in many stands, the burden of maintaining and improving an extensive road system, as well as the uncertain economic, regulatory and political environment affecting the timber industry as a whole.</t>
  </si>
  <si>
    <t xml:space="preserve">Forest owner is responsible for the Working Forest Fund's 4 FMUs in CA. </t>
  </si>
  <si>
    <t xml:space="preserve">Forest types in the North Coast range are coastal redwood and Douglas fir. The goal of TCF WFF is to restore and grow the forest into a large uneven aged stand. the forest while still capturing growth. </t>
  </si>
  <si>
    <t>0 ha restocked by replanting to date</t>
  </si>
  <si>
    <r>
      <t xml:space="preserve">North Coast Region Land Ownership
“Roughly 80 percent of timber land is privately owned – divided about equally between industrial timber ownerships and non-industrial ownerships – totaling 2.8 million acres.  Nearly three-fourths of this private timber land is within designated Timber Production Zones.
The public forest land in the region is largely in National Park and U.S. Forest Service ownership, primarily in Humboldt and Mendocino counties.  The California Department of Forestry and Fire Protection also manages the 46,000-acre Jackson State Demonstration Forest in Mendocino County, the largest state forest in California.”1
</t>
    </r>
    <r>
      <rPr>
        <sz val="9"/>
        <rFont val="Cambria"/>
        <family val="1"/>
        <scheme val="major"/>
      </rPr>
      <t xml:space="preserve">1The Conservation Fund, 2005.  Conservation Prospects for the North Coast: A Review and Analysis of Existing Conservation Plans, Land Use Trends and Strategies for Conservation on the North Coast of California. Page 106. </t>
    </r>
  </si>
  <si>
    <t>Historic use of the land was industrial forestry.</t>
  </si>
  <si>
    <t>Operational plans are developed on an annual basis.  Monthly reports track the implementation.  Identified FMU stands are scheduled for harvest, road identified for maintenance, and invasive treatments are scheduled by property.  Schedule is defined in the GIS and on spreadsheets.</t>
  </si>
  <si>
    <t>29790 ha restocked by natural regeneration</t>
  </si>
  <si>
    <t>Scale tickets are summarized to total the volume harvested.  Stand records are kept using GIS and various computer software programs (Excel, Word).</t>
  </si>
  <si>
    <t xml:space="preserve">Summary of person days including time spent on preparatory work, actual audit days, consultation and report writing (excluding travel to the region):   0.25 day planning; 3.0 days audit; 1.5 days report writing   </t>
  </si>
  <si>
    <r>
      <rPr>
        <b/>
        <sz val="11"/>
        <rFont val="Cambria"/>
        <family val="1"/>
        <scheme val="major"/>
      </rPr>
      <t xml:space="preserve">Site 1: HCVF
</t>
    </r>
    <r>
      <rPr>
        <sz val="11"/>
        <rFont val="Cambria"/>
        <family val="1"/>
        <scheme val="major"/>
      </rPr>
      <t>HCVF - Oak Woodlands viewed along the hillside. Confirmed in GIS, mapped down to a 2 acre size. Discussion of the 3 types of HCVs on the property and the monitoring that is completed for all.</t>
    </r>
  </si>
  <si>
    <t>Valentins Kuksinovs</t>
  </si>
  <si>
    <t>John Rogers</t>
  </si>
  <si>
    <t>Herbicides are the primary method of control for invasive species and undesirable tanoak. Alternate methods have been investigated and used, such mechanical control, although these options are usually prohibitively expensive. TCF is committed to reducing pesticide use through a targeted approach that only focuses on individual tanoaks that would shade out competing conifers, not the broad scale application to all hardwoods that past managers of the land used.
Justification of herbicide use and application is in Herbicide Application and Hardwood Management Policy.
No applications completed over the past year.</t>
  </si>
  <si>
    <t>Herbicides are the primary method of control for invasive species and undesirable tanoak. Alternate methods have been investigated and used, such mechanical control, although these options are usually prohibitively expensive. TCF is committed to reducing pesticide use through a targeted approach that only focuses on individual tanoaks that would shade out competing conifers, not the broad scale application to all hardwoods that past managers of the land used. Justification of herbicide use and application is in Herbicide Application and Hardwood Management Policy.
No applications completed over the past year.</t>
  </si>
  <si>
    <t>Written prescriptions are prepared, including maps and hazard areas. Applications done by licensed state applicators. No applications completed over the past year. 
No applications completed over the past year.</t>
  </si>
  <si>
    <t>Records are kept of pest occurrences and application of chemicals.
No applications completed over the past year.</t>
  </si>
  <si>
    <t>Contractors are required to carry spill kits and be trained in their use. Onsite inspections of active harvest sites and interviews with contractors confirmed that these requirements are met.
No applications completed over the past year.</t>
  </si>
  <si>
    <t>Spills are promptly contained when they occur.  Spills above the reporting threshold are reported to the state regulators. No spills within the last few years.
No applications completed over the past year.</t>
  </si>
  <si>
    <t>No evidence of hazardous materials or equipment near RMZs or sensitive areas. All RMZs include equipment exclusion zones as a standard protection measure.
No applications completed over the past year.</t>
  </si>
  <si>
    <t>California
Garcia River Forest – 24,000 acres
Gualala Forest – 13,913 acres
Big River and Salmon Creek – 16,050 acres
Buckeye Forest – 19,650 acre</t>
  </si>
  <si>
    <t xml:space="preserve">TCF manages the FMU for timber production and ecosystem services to finance the long-term protection and restoration of coastal forest ecosystems.  The FMU consists of four properties (Garcia River Forest, Gualala Forest, Salmon Creek Forest &amp; Big River Forest, and Buckeye Forest) that were formerly managed under the management of industrial timber companies.  All properties are held in fee simple by TCF.  The Buckeye Forest is owned by forest is owned by Sustainable Conservation, Inc. (SCI). Ownership records, easements, and other land use agreements are maintained in TCF offices and available to the competent authorities.  The Nature Conservancy (TNC) holds a conservation easement on Garcia River Forest and the Gualala River Forest.  The Sonoma County Agricultural Preservation and Open Space District (SCAPOSD), holds a conservation easement on the Buckeye Forest. Permanent conservation restrictions on the Big River and Salmon Creek tracts are in the form of a recorded Offer to Dedicate held by the State Coastal Conservancy and the Wildlife Conservation Board.
There are utilities and the county that hold a right of way on the forest. </t>
  </si>
  <si>
    <t>TCF manages the FMU for timber production and ecosystem services to finance the long-term protection and restoration of coastal forest ecosystems.  The FMU consists of four properties (Garcia River Forest, Gualala Forest, Salmon Creek Forest &amp; Big River Forest, and Buckeye Forest) that were formerly managed under the management of industrial timber companies.  All properties are held in fee simple by TCF.  The Buckeye Forest is owned by forest is owned by Sustainable Conservation, Inc. (SCI). Ownership records, easements, and other land use agreements are maintained in TCF offices and available to the competent authorities.  The Nature Conservancy (TNC) holds a conservation easement on Garcia River Forest and the Gualala River Forest.  The Sonoma County Agricultural Preservation and Open Space District (SCAPOSD), holds a conservation easement on the Buckeye Forest. Permanent conservation restrictions on the Big River and Salmon Creek tracts are in the form of a recorded Offer to Dedicate held by the State Coastal Conservancy and the Wildlife Conservation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</si>
</sst>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809]dd\ mmmm\ yyyy;@"/>
    <numFmt numFmtId="166" formatCode="_(* #,##0.0_);_(* \(#,##0.0\);_(* &quot;-&quot;??_);_(@_)"/>
    <numFmt numFmtId="167" formatCode="#,##0.0"/>
  </numFmts>
  <fonts count="159">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sz val="10"/>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vertAlign val="superscript"/>
      <sz val="11"/>
      <name val="Cambria"/>
      <family val="1"/>
    </font>
    <font>
      <b/>
      <sz val="22"/>
      <name val="Cambria"/>
      <family val="1"/>
    </font>
    <font>
      <vertAlign val="superscript"/>
      <sz val="10"/>
      <name val="Cambria"/>
      <family val="1"/>
    </font>
    <font>
      <u/>
      <sz val="10"/>
      <name val="Cambria"/>
      <family val="1"/>
    </font>
    <font>
      <b/>
      <u/>
      <sz val="11"/>
      <name val="Cambria"/>
      <family val="1"/>
    </font>
    <font>
      <b/>
      <u/>
      <vertAlign val="superscript"/>
      <sz val="11"/>
      <name val="Cambria"/>
      <family val="1"/>
    </font>
    <font>
      <b/>
      <sz val="11"/>
      <color indexed="12"/>
      <name val="Cambria"/>
      <family val="1"/>
    </font>
    <font>
      <sz val="11"/>
      <color indexed="10"/>
      <name val="Cambria"/>
      <family val="1"/>
    </font>
    <font>
      <sz val="9"/>
      <color indexed="81"/>
      <name val="Tahoma"/>
      <family val="2"/>
    </font>
    <font>
      <b/>
      <sz val="9"/>
      <color indexed="81"/>
      <name val="Tahoma"/>
      <family val="2"/>
    </font>
    <font>
      <sz val="14"/>
      <name val="Cambria"/>
      <family val="1"/>
    </font>
    <font>
      <vertAlign val="superscript"/>
      <sz val="14"/>
      <name val="Cambria"/>
      <family val="1"/>
    </font>
    <font>
      <b/>
      <u/>
      <sz val="11"/>
      <color indexed="12"/>
      <name val="Cambria"/>
      <family val="1"/>
    </font>
    <font>
      <b/>
      <i/>
      <sz val="11"/>
      <name val="Cambria"/>
      <family val="1"/>
    </font>
    <font>
      <i/>
      <sz val="11"/>
      <color indexed="12"/>
      <name val="Cambria"/>
      <family val="1"/>
    </font>
    <font>
      <sz val="8"/>
      <name val="Cambria"/>
      <family val="1"/>
    </font>
    <font>
      <vertAlign val="superscript"/>
      <sz val="8"/>
      <name val="Cambria"/>
      <family val="1"/>
    </font>
    <font>
      <sz val="11"/>
      <color indexed="8"/>
      <name val="Cambria"/>
      <family val="1"/>
    </font>
    <font>
      <b/>
      <i/>
      <u/>
      <sz val="11"/>
      <name val="Cambria"/>
      <family val="1"/>
    </font>
    <font>
      <b/>
      <sz val="12"/>
      <name val="Cambria"/>
      <family val="1"/>
    </font>
    <font>
      <b/>
      <u/>
      <sz val="12"/>
      <name val="Cambria"/>
      <family val="1"/>
    </font>
    <font>
      <i/>
      <sz val="11"/>
      <color indexed="56"/>
      <name val="Cambria"/>
      <family val="1"/>
    </font>
    <font>
      <b/>
      <i/>
      <sz val="11"/>
      <color indexed="56"/>
      <name val="Cambria"/>
      <family val="1"/>
    </font>
    <font>
      <i/>
      <u/>
      <sz val="11"/>
      <color indexed="10"/>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b/>
      <i/>
      <sz val="11"/>
      <color indexed="12"/>
      <name val="Cambria"/>
      <family val="1"/>
      <scheme val="major"/>
    </font>
    <font>
      <i/>
      <sz val="11"/>
      <color indexed="12"/>
      <name val="Cambria"/>
      <family val="1"/>
      <scheme val="major"/>
    </font>
    <font>
      <b/>
      <i/>
      <sz val="12"/>
      <name val="Cambria"/>
      <family val="1"/>
      <scheme val="major"/>
    </font>
    <font>
      <b/>
      <sz val="10"/>
      <name val="Cambria"/>
      <family val="1"/>
      <scheme val="major"/>
    </font>
    <font>
      <i/>
      <sz val="10"/>
      <name val="Cambria"/>
      <family val="1"/>
      <scheme val="major"/>
    </font>
    <font>
      <b/>
      <sz val="12"/>
      <color indexed="18"/>
      <name val="Cambria"/>
      <family val="1"/>
      <scheme val="maj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b/>
      <i/>
      <sz val="11"/>
      <name val="Cambria"/>
      <family val="1"/>
      <scheme val="major"/>
    </font>
    <font>
      <b/>
      <i/>
      <u/>
      <sz val="11"/>
      <color indexed="12"/>
      <name val="Cambria"/>
      <family val="1"/>
      <scheme val="major"/>
    </font>
    <font>
      <b/>
      <u/>
      <sz val="11"/>
      <name val="Cambria"/>
      <family val="1"/>
      <scheme val="major"/>
    </font>
    <font>
      <sz val="12"/>
      <name val="Cambria"/>
      <family val="1"/>
      <scheme val="major"/>
    </font>
    <font>
      <b/>
      <sz val="11"/>
      <color indexed="9"/>
      <name val="Cambria"/>
      <family val="1"/>
      <scheme val="major"/>
    </font>
    <font>
      <sz val="10"/>
      <color rgb="FFFF0000"/>
      <name val="Cambria"/>
      <family val="1"/>
      <scheme val="major"/>
    </font>
    <font>
      <i/>
      <sz val="11"/>
      <color rgb="FFFF0000"/>
      <name val="Cambria"/>
      <family val="1"/>
      <scheme val="major"/>
    </font>
    <font>
      <u/>
      <sz val="1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sz val="10"/>
      <color theme="1"/>
      <name val="Cambria"/>
      <family val="1"/>
      <scheme val="major"/>
    </font>
    <font>
      <b/>
      <sz val="20"/>
      <color theme="1"/>
      <name val="Cambria"/>
      <family val="1"/>
      <scheme val="major"/>
    </font>
    <font>
      <b/>
      <sz val="11"/>
      <color theme="1"/>
      <name val="Cambria"/>
      <family val="1"/>
      <scheme val="major"/>
    </font>
    <font>
      <sz val="8"/>
      <color theme="1"/>
      <name val="Cambria"/>
      <family val="1"/>
      <scheme val="major"/>
    </font>
    <font>
      <sz val="11"/>
      <color theme="1"/>
      <name val="Palatino"/>
      <family val="1"/>
    </font>
    <font>
      <i/>
      <sz val="10"/>
      <color theme="3"/>
      <name val="Cambria"/>
      <family val="1"/>
      <scheme val="major"/>
    </font>
    <font>
      <b/>
      <i/>
      <sz val="10"/>
      <color theme="3"/>
      <name val="Cambria"/>
      <family val="1"/>
      <scheme val="major"/>
    </font>
    <font>
      <b/>
      <sz val="11"/>
      <color indexed="8"/>
      <name val="Cambria"/>
      <family val="1"/>
      <scheme val="major"/>
    </font>
    <font>
      <sz val="11"/>
      <color rgb="FF092093"/>
      <name val="Cambria"/>
      <family val="1"/>
      <scheme val="major"/>
    </font>
    <font>
      <i/>
      <sz val="11"/>
      <color rgb="FF092093"/>
      <name val="Cambria"/>
      <family val="1"/>
      <scheme val="major"/>
    </font>
    <font>
      <i/>
      <sz val="11"/>
      <color theme="3"/>
      <name val="Cambria"/>
      <family val="1"/>
      <scheme val="major"/>
    </font>
    <font>
      <b/>
      <i/>
      <sz val="11"/>
      <color theme="3"/>
      <name val="Cambria"/>
      <family val="1"/>
    </font>
    <font>
      <b/>
      <sz val="11"/>
      <color rgb="FF000000"/>
      <name val="Cambria"/>
      <family val="1"/>
      <scheme val="major"/>
    </font>
    <font>
      <i/>
      <sz val="10"/>
      <color theme="4"/>
      <name val="Cambria"/>
      <family val="1"/>
      <scheme val="major"/>
    </font>
    <font>
      <sz val="14"/>
      <color theme="1"/>
      <name val="Cambria"/>
      <family val="1"/>
      <scheme val="major"/>
    </font>
    <font>
      <b/>
      <sz val="20"/>
      <name val="Cambria"/>
      <family val="1"/>
      <scheme val="major"/>
    </font>
    <font>
      <sz val="24"/>
      <name val="Cambria"/>
      <family val="1"/>
      <scheme val="major"/>
    </font>
    <font>
      <sz val="22"/>
      <name val="Cambria"/>
      <family val="1"/>
      <scheme val="major"/>
    </font>
    <font>
      <sz val="10"/>
      <color rgb="FF0000FF"/>
      <name val="Cambria"/>
      <family val="1"/>
      <scheme val="major"/>
    </font>
    <font>
      <i/>
      <sz val="11"/>
      <color rgb="FF1F497D"/>
      <name val="Cambria"/>
      <family val="1"/>
      <scheme val="major"/>
    </font>
    <font>
      <i/>
      <sz val="9"/>
      <color rgb="FFFF0000"/>
      <name val="Cambria"/>
      <family val="1"/>
      <scheme val="major"/>
    </font>
    <font>
      <sz val="9"/>
      <color theme="1"/>
      <name val="Cambria"/>
      <family val="1"/>
      <scheme val="major"/>
    </font>
    <font>
      <b/>
      <sz val="11"/>
      <color rgb="FFFF0000"/>
      <name val="Cambria"/>
      <family val="1"/>
      <scheme val="major"/>
    </font>
    <font>
      <b/>
      <sz val="14"/>
      <color theme="1"/>
      <name val="Cambria"/>
      <family val="1"/>
      <scheme val="major"/>
    </font>
    <font>
      <sz val="11"/>
      <color rgb="FFFF0000"/>
      <name val="Cambria"/>
      <family val="1"/>
      <scheme val="major"/>
    </font>
    <font>
      <b/>
      <sz val="9"/>
      <color rgb="FFFF0000"/>
      <name val="Cambria"/>
      <family val="1"/>
      <scheme val="major"/>
    </font>
    <font>
      <sz val="9"/>
      <name val="Cambria"/>
      <family val="1"/>
      <scheme val="major"/>
    </font>
    <font>
      <sz val="18"/>
      <color rgb="FFFF0000"/>
      <name val="Cambria"/>
      <family val="1"/>
      <scheme val="major"/>
    </font>
    <font>
      <b/>
      <sz val="9"/>
      <color theme="1"/>
      <name val="Cambria"/>
      <family val="1"/>
      <scheme val="major"/>
    </font>
    <font>
      <b/>
      <sz val="9"/>
      <name val="Cambria"/>
      <family val="1"/>
      <scheme val="major"/>
    </font>
    <font>
      <b/>
      <sz val="11"/>
      <color rgb="FFC00000"/>
      <name val="Cambria"/>
      <family val="1"/>
      <scheme val="major"/>
    </font>
    <font>
      <b/>
      <u/>
      <sz val="9"/>
      <color theme="1"/>
      <name val="Cambria"/>
      <family val="1"/>
      <scheme val="major"/>
    </font>
    <font>
      <sz val="11"/>
      <color theme="3"/>
      <name val="Cambria"/>
      <family val="1"/>
      <scheme val="major"/>
    </font>
    <font>
      <sz val="12"/>
      <name val="Palatino"/>
      <family val="1"/>
    </font>
    <font>
      <b/>
      <sz val="11"/>
      <name val="Palatino"/>
      <family val="1"/>
    </font>
    <font>
      <sz val="11"/>
      <color rgb="FFFF0000"/>
      <name val="Palatino"/>
      <family val="1"/>
    </font>
    <font>
      <b/>
      <i/>
      <sz val="11"/>
      <color rgb="FFFF0000"/>
      <name val="Cambria"/>
      <family val="2"/>
      <scheme val="major"/>
    </font>
    <font>
      <b/>
      <sz val="11"/>
      <color rgb="FF000000"/>
      <name val="Cambria"/>
      <family val="2"/>
      <scheme val="major"/>
    </font>
    <font>
      <b/>
      <i/>
      <sz val="11"/>
      <name val="Cambria"/>
      <family val="2"/>
      <scheme val="major"/>
    </font>
    <font>
      <i/>
      <sz val="11"/>
      <name val="Cambria"/>
      <family val="2"/>
      <scheme val="major"/>
    </font>
    <font>
      <b/>
      <sz val="11"/>
      <color rgb="FFFF0000"/>
      <name val="Cambria"/>
      <family val="2"/>
      <scheme val="major"/>
    </font>
    <font>
      <sz val="11"/>
      <color indexed="8"/>
      <name val="Cambria"/>
      <family val="2"/>
      <scheme val="major"/>
    </font>
    <font>
      <sz val="11"/>
      <color indexed="8"/>
      <name val="Cambria"/>
      <family val="1"/>
      <scheme val="major"/>
    </font>
    <font>
      <i/>
      <sz val="11"/>
      <color indexed="8"/>
      <name val="Cambria"/>
      <family val="1"/>
      <scheme val="major"/>
    </font>
    <font>
      <b/>
      <sz val="9"/>
      <name val="Cambria"/>
      <family val="1"/>
    </font>
    <font>
      <u/>
      <sz val="11"/>
      <color indexed="12"/>
      <name val="Cambria"/>
      <family val="1"/>
      <scheme val="major"/>
    </font>
    <font>
      <vertAlign val="superscript"/>
      <sz val="11"/>
      <name val="Cambria"/>
      <family val="1"/>
      <scheme val="major"/>
    </font>
    <font>
      <vertAlign val="superscript"/>
      <sz val="9"/>
      <name val="Cambria"/>
      <family val="1"/>
      <scheme val="major"/>
    </font>
    <font>
      <sz val="10"/>
      <name val="Calibri"/>
      <family val="2"/>
    </font>
    <font>
      <b/>
      <sz val="12"/>
      <name val="Palatino"/>
      <family val="1"/>
    </font>
    <font>
      <b/>
      <sz val="11"/>
      <name val="Palatino"/>
    </font>
    <font>
      <sz val="12"/>
      <name val="Arial"/>
      <family val="2"/>
    </font>
    <font>
      <b/>
      <i/>
      <sz val="12"/>
      <name val="Palatino"/>
      <family val="1"/>
    </font>
    <font>
      <b/>
      <i/>
      <sz val="12"/>
      <name val="Palatino"/>
    </font>
    <font>
      <i/>
      <sz val="11"/>
      <color indexed="10"/>
      <name val="Palatino"/>
    </font>
    <font>
      <i/>
      <sz val="11"/>
      <name val="Palatino"/>
    </font>
    <font>
      <b/>
      <sz val="10"/>
      <name val="Palatino"/>
      <family val="1"/>
    </font>
    <font>
      <b/>
      <sz val="11"/>
      <color indexed="10"/>
      <name val="Palatino"/>
    </font>
    <font>
      <b/>
      <sz val="11"/>
      <color rgb="FF0070C0"/>
      <name val="Palatino"/>
      <family val="1"/>
    </font>
    <font>
      <b/>
      <sz val="11"/>
      <color rgb="FFFF0000"/>
      <name val="Palatino"/>
    </font>
    <font>
      <b/>
      <sz val="11"/>
      <color rgb="FF0070C0"/>
      <name val="Palatino"/>
    </font>
    <font>
      <b/>
      <sz val="11"/>
      <color indexed="10"/>
      <name val="Palatino"/>
      <family val="1"/>
    </font>
    <font>
      <sz val="10"/>
      <color rgb="FF0070C0"/>
      <name val="Arial"/>
      <family val="2"/>
    </font>
    <font>
      <sz val="11"/>
      <name val="Palatino"/>
    </font>
    <font>
      <sz val="11"/>
      <color indexed="10"/>
      <name val="Palatino"/>
    </font>
    <font>
      <u/>
      <sz val="11"/>
      <color indexed="10"/>
      <name val="Palatino"/>
    </font>
    <font>
      <b/>
      <i/>
      <sz val="11"/>
      <color indexed="10"/>
      <name val="Palatino"/>
    </font>
    <font>
      <b/>
      <i/>
      <sz val="11"/>
      <name val="Palatino"/>
    </font>
    <font>
      <b/>
      <sz val="11"/>
      <name val="Palatino Linotype"/>
      <family val="1"/>
    </font>
    <font>
      <b/>
      <sz val="11"/>
      <color rgb="FF0070C0"/>
      <name val="Palatino Linotype"/>
      <family val="1"/>
    </font>
    <font>
      <sz val="10"/>
      <name val="Times New Roman"/>
      <family val="1"/>
    </font>
    <font>
      <sz val="10"/>
      <name val="Calibri"/>
      <family val="2"/>
      <scheme val="minor"/>
    </font>
    <font>
      <sz val="10"/>
      <color rgb="FF000000"/>
      <name val="Calibri"/>
      <family val="2"/>
    </font>
    <font>
      <b/>
      <sz val="11"/>
      <name val="Cambria"/>
      <family val="2"/>
      <scheme val="major"/>
    </font>
    <font>
      <sz val="11"/>
      <name val="Cambria"/>
      <family val="2"/>
      <scheme val="major"/>
    </font>
    <font>
      <sz val="11"/>
      <name val="Wingdings"/>
      <charset val="2"/>
    </font>
    <font>
      <i/>
      <sz val="11"/>
      <color indexed="8"/>
      <name val="Cambria"/>
      <family val="2"/>
      <scheme val="major"/>
    </font>
    <font>
      <b/>
      <sz val="11"/>
      <color theme="1"/>
      <name val="Times New Roman"/>
      <family val="1"/>
    </font>
    <font>
      <sz val="11"/>
      <name val="Palatino "/>
    </font>
  </fonts>
  <fills count="3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8"/>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E26B0A"/>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92CDDC"/>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CC66"/>
        <bgColor indexed="64"/>
      </patternFill>
    </fill>
    <fill>
      <patternFill patternType="solid">
        <fgColor rgb="FFB7DEE8"/>
        <bgColor indexed="64"/>
      </patternFill>
    </fill>
    <fill>
      <patternFill patternType="solid">
        <fgColor theme="9" tint="0.79998168889431442"/>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F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rgb="FFFF0000"/>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thin">
        <color indexed="64"/>
      </left>
      <right/>
      <top style="medium">
        <color indexed="64"/>
      </top>
      <bottom/>
      <diagonal/>
    </border>
    <border>
      <left style="thin">
        <color indexed="64"/>
      </left>
      <right/>
      <top/>
      <bottom style="medium">
        <color indexed="64"/>
      </bottom>
      <diagonal/>
    </border>
    <border>
      <left/>
      <right style="thin">
        <color theme="1"/>
      </right>
      <top/>
      <bottom style="thin">
        <color theme="1"/>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indexed="64"/>
      </left>
      <right/>
      <top style="thin">
        <color indexed="64"/>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5">
    <xf numFmtId="0" fontId="0" fillId="0" borderId="0"/>
    <xf numFmtId="0" fontId="9" fillId="0" borderId="0" applyNumberFormat="0" applyFill="0" applyBorder="0" applyAlignment="0" applyProtection="0">
      <alignment vertical="top"/>
      <protection locked="0"/>
    </xf>
    <xf numFmtId="0" fontId="6" fillId="0" borderId="0"/>
    <xf numFmtId="0" fontId="45" fillId="0" borderId="0"/>
    <xf numFmtId="0" fontId="10" fillId="0" borderId="0"/>
    <xf numFmtId="0" fontId="4" fillId="0" borderId="0"/>
    <xf numFmtId="0" fontId="4" fillId="0" borderId="0"/>
    <xf numFmtId="0" fontId="4" fillId="0" borderId="0"/>
    <xf numFmtId="0" fontId="6" fillId="0" borderId="0"/>
    <xf numFmtId="0" fontId="4" fillId="0" borderId="0"/>
    <xf numFmtId="0" fontId="3" fillId="0" borderId="0"/>
    <xf numFmtId="0" fontId="2" fillId="0" borderId="0"/>
    <xf numFmtId="0" fontId="1" fillId="0" borderId="0"/>
    <xf numFmtId="43" fontId="6" fillId="0" borderId="0" applyFont="0" applyFill="0" applyBorder="0" applyAlignment="0" applyProtection="0"/>
    <xf numFmtId="0" fontId="4" fillId="0" borderId="0"/>
  </cellStyleXfs>
  <cellXfs count="999">
    <xf numFmtId="0" fontId="0" fillId="0" borderId="0" xfId="0"/>
    <xf numFmtId="0" fontId="46" fillId="0" borderId="0" xfId="0" applyFont="1"/>
    <xf numFmtId="0" fontId="46" fillId="0" borderId="1" xfId="0" applyFont="1" applyBorder="1"/>
    <xf numFmtId="0" fontId="47" fillId="0" borderId="0" xfId="0" applyFont="1"/>
    <xf numFmtId="0" fontId="47" fillId="2" borderId="0" xfId="0" applyFont="1" applyFill="1" applyAlignment="1">
      <alignment vertical="top"/>
    </xf>
    <xf numFmtId="0" fontId="47" fillId="3" borderId="0" xfId="0" applyFont="1" applyFill="1" applyAlignment="1">
      <alignment vertical="top"/>
    </xf>
    <xf numFmtId="0" fontId="47" fillId="0" borderId="0" xfId="0" applyFont="1" applyAlignment="1">
      <alignment vertical="top"/>
    </xf>
    <xf numFmtId="0" fontId="46" fillId="0" borderId="0" xfId="0" applyFont="1" applyAlignment="1">
      <alignment horizontal="center" vertical="top"/>
    </xf>
    <xf numFmtId="0" fontId="49" fillId="0" borderId="0" xfId="0" applyFont="1" applyAlignment="1">
      <alignment vertical="top"/>
    </xf>
    <xf numFmtId="0" fontId="46" fillId="0" borderId="0" xfId="0" applyFont="1" applyAlignment="1">
      <alignment vertical="top" wrapText="1"/>
    </xf>
    <xf numFmtId="0" fontId="46" fillId="2" borderId="0" xfId="0" applyFont="1" applyFill="1" applyAlignment="1">
      <alignment vertical="top" wrapText="1"/>
    </xf>
    <xf numFmtId="0" fontId="46" fillId="0" borderId="0" xfId="0" applyFont="1" applyAlignment="1">
      <alignment horizontal="left" vertical="top" wrapText="1"/>
    </xf>
    <xf numFmtId="0" fontId="50" fillId="0" borderId="0" xfId="0" applyFont="1" applyAlignment="1">
      <alignment vertical="top" wrapText="1"/>
    </xf>
    <xf numFmtId="0" fontId="46" fillId="0" borderId="1" xfId="0" applyFont="1" applyBorder="1" applyAlignment="1">
      <alignment vertical="top" wrapText="1"/>
    </xf>
    <xf numFmtId="0" fontId="49" fillId="0" borderId="1" xfId="0" applyFont="1" applyBorder="1" applyAlignment="1">
      <alignment vertical="top" wrapText="1"/>
    </xf>
    <xf numFmtId="0" fontId="46" fillId="0" borderId="0" xfId="0" applyFont="1" applyAlignment="1">
      <alignment vertical="top"/>
    </xf>
    <xf numFmtId="0" fontId="49" fillId="2" borderId="0" xfId="0" applyFont="1" applyFill="1" applyAlignment="1">
      <alignment vertical="top" wrapText="1"/>
    </xf>
    <xf numFmtId="0" fontId="51" fillId="0" borderId="0" xfId="0" applyFont="1" applyAlignment="1">
      <alignment vertical="top"/>
    </xf>
    <xf numFmtId="0" fontId="50" fillId="0" borderId="1" xfId="0" applyFont="1" applyBorder="1" applyAlignment="1">
      <alignment vertical="top" wrapText="1"/>
    </xf>
    <xf numFmtId="164" fontId="50" fillId="0" borderId="1" xfId="0" applyNumberFormat="1" applyFont="1" applyBorder="1" applyAlignment="1">
      <alignment vertical="top" wrapText="1"/>
    </xf>
    <xf numFmtId="0" fontId="50" fillId="2" borderId="0" xfId="0" applyFont="1" applyFill="1" applyAlignment="1">
      <alignment vertical="top" wrapText="1"/>
    </xf>
    <xf numFmtId="0" fontId="47" fillId="11" borderId="0" xfId="0" applyFont="1" applyFill="1" applyAlignment="1">
      <alignment vertical="top" wrapText="1"/>
    </xf>
    <xf numFmtId="0" fontId="46" fillId="11" borderId="0" xfId="0" applyFont="1" applyFill="1"/>
    <xf numFmtId="0" fontId="50" fillId="2" borderId="0" xfId="0" applyFont="1" applyFill="1" applyAlignment="1">
      <alignment horizontal="left" vertical="top" wrapText="1"/>
    </xf>
    <xf numFmtId="0" fontId="52" fillId="0" borderId="0" xfId="0" applyFont="1" applyAlignment="1">
      <alignment vertical="top" wrapText="1"/>
    </xf>
    <xf numFmtId="0" fontId="46" fillId="2" borderId="0" xfId="0" applyFont="1" applyFill="1"/>
    <xf numFmtId="0" fontId="49" fillId="0" borderId="0" xfId="0" applyFont="1" applyAlignment="1">
      <alignment vertical="top" wrapText="1"/>
    </xf>
    <xf numFmtId="0" fontId="46" fillId="2" borderId="0" xfId="0" applyFont="1" applyFill="1" applyAlignment="1">
      <alignment vertical="top"/>
    </xf>
    <xf numFmtId="0" fontId="46" fillId="2" borderId="0" xfId="0" applyFont="1" applyFill="1" applyAlignment="1">
      <alignment horizontal="left" vertical="top" wrapText="1"/>
    </xf>
    <xf numFmtId="0" fontId="49" fillId="0" borderId="0" xfId="0" applyFont="1" applyAlignment="1">
      <alignment horizontal="left" vertical="top"/>
    </xf>
    <xf numFmtId="0" fontId="49" fillId="2" borderId="0" xfId="0" applyFont="1" applyFill="1" applyAlignment="1">
      <alignment horizontal="left" vertical="top" wrapText="1"/>
    </xf>
    <xf numFmtId="0" fontId="50" fillId="0" borderId="0" xfId="0" applyFont="1" applyAlignment="1">
      <alignment vertical="top"/>
    </xf>
    <xf numFmtId="49" fontId="49" fillId="0" borderId="0" xfId="0" applyNumberFormat="1" applyFont="1" applyAlignment="1">
      <alignment vertical="top"/>
    </xf>
    <xf numFmtId="0" fontId="53" fillId="0" borderId="0" xfId="0" applyFont="1" applyAlignment="1">
      <alignment vertical="top" wrapText="1"/>
    </xf>
    <xf numFmtId="0" fontId="54" fillId="12" borderId="1" xfId="4" applyFont="1" applyFill="1" applyBorder="1" applyAlignment="1">
      <alignment vertical="center" wrapText="1"/>
    </xf>
    <xf numFmtId="0" fontId="54" fillId="12" borderId="1" xfId="4" applyFont="1" applyFill="1" applyBorder="1" applyAlignment="1">
      <alignment horizontal="left" vertical="center" wrapText="1"/>
    </xf>
    <xf numFmtId="0" fontId="49" fillId="0" borderId="0" xfId="0" applyFont="1"/>
    <xf numFmtId="0" fontId="55" fillId="0" borderId="0" xfId="0" applyFont="1" applyAlignment="1">
      <alignment wrapText="1"/>
    </xf>
    <xf numFmtId="0" fontId="49" fillId="0" borderId="0" xfId="0" applyFont="1" applyAlignment="1">
      <alignment wrapText="1"/>
    </xf>
    <xf numFmtId="0" fontId="46" fillId="0" borderId="0" xfId="0" applyFont="1" applyAlignment="1">
      <alignment wrapText="1"/>
    </xf>
    <xf numFmtId="0" fontId="50" fillId="0" borderId="0" xfId="0" applyFont="1"/>
    <xf numFmtId="0" fontId="54" fillId="4" borderId="1" xfId="0" applyFont="1" applyFill="1" applyBorder="1" applyAlignment="1">
      <alignment vertical="top" wrapText="1"/>
    </xf>
    <xf numFmtId="0" fontId="47" fillId="0" borderId="1" xfId="0" applyFont="1" applyBorder="1" applyAlignment="1">
      <alignment vertical="top" wrapText="1"/>
    </xf>
    <xf numFmtId="0" fontId="47" fillId="0" borderId="0" xfId="0" applyFont="1" applyAlignment="1">
      <alignment vertical="top" wrapText="1"/>
    </xf>
    <xf numFmtId="0" fontId="47" fillId="0" borderId="1" xfId="0" applyFont="1" applyBorder="1" applyAlignment="1">
      <alignment horizontal="right" vertical="top" wrapText="1"/>
    </xf>
    <xf numFmtId="0" fontId="56" fillId="0" borderId="0" xfId="0" applyFont="1"/>
    <xf numFmtId="0" fontId="57" fillId="0" borderId="0" xfId="0" applyFont="1"/>
    <xf numFmtId="0" fontId="54" fillId="0" borderId="0" xfId="0" applyFont="1"/>
    <xf numFmtId="0" fontId="58" fillId="0" borderId="0" xfId="0" applyFont="1"/>
    <xf numFmtId="0" fontId="47" fillId="5" borderId="1" xfId="0" applyFont="1" applyFill="1" applyBorder="1"/>
    <xf numFmtId="0" fontId="54" fillId="6" borderId="1" xfId="0" applyFont="1" applyFill="1" applyBorder="1"/>
    <xf numFmtId="0" fontId="46" fillId="2" borderId="1" xfId="0" applyFont="1" applyFill="1" applyBorder="1"/>
    <xf numFmtId="0" fontId="46" fillId="6" borderId="1" xfId="0" applyFont="1" applyFill="1" applyBorder="1"/>
    <xf numFmtId="0" fontId="59" fillId="0" borderId="0" xfId="0" applyFont="1"/>
    <xf numFmtId="0" fontId="60" fillId="0" borderId="0" xfId="0" applyFont="1"/>
    <xf numFmtId="0" fontId="54" fillId="0" borderId="1" xfId="0" applyFont="1" applyBorder="1"/>
    <xf numFmtId="0" fontId="46" fillId="0" borderId="0" xfId="0" applyFont="1" applyAlignment="1">
      <alignment horizontal="left"/>
    </xf>
    <xf numFmtId="0" fontId="47" fillId="2" borderId="1" xfId="0" applyFont="1" applyFill="1" applyBorder="1"/>
    <xf numFmtId="0" fontId="46" fillId="0" borderId="2" xfId="0" applyFont="1" applyBorder="1" applyAlignment="1">
      <alignment vertical="top" wrapText="1"/>
    </xf>
    <xf numFmtId="0" fontId="46" fillId="0" borderId="3" xfId="0" applyFont="1" applyBorder="1" applyAlignment="1">
      <alignment vertical="top" wrapText="1"/>
    </xf>
    <xf numFmtId="49" fontId="46" fillId="0" borderId="0" xfId="0" applyNumberFormat="1" applyFont="1" applyAlignment="1">
      <alignment vertical="top" wrapText="1"/>
    </xf>
    <xf numFmtId="0" fontId="50" fillId="0" borderId="4" xfId="0" applyFont="1" applyBorder="1" applyAlignment="1">
      <alignment vertical="top" wrapText="1"/>
    </xf>
    <xf numFmtId="0" fontId="46" fillId="0" borderId="4" xfId="0" applyFont="1" applyBorder="1" applyAlignment="1">
      <alignment vertical="top" wrapText="1"/>
    </xf>
    <xf numFmtId="0" fontId="46" fillId="0" borderId="5" xfId="0" applyFont="1" applyBorder="1" applyAlignment="1">
      <alignment vertical="top" wrapText="1"/>
    </xf>
    <xf numFmtId="0" fontId="47" fillId="0" borderId="3" xfId="8" applyFont="1" applyBorder="1" applyAlignment="1">
      <alignment horizontal="center" vertical="top"/>
    </xf>
    <xf numFmtId="0" fontId="47" fillId="0" borderId="6" xfId="8" applyFont="1" applyBorder="1" applyAlignment="1">
      <alignment horizontal="center" wrapText="1"/>
    </xf>
    <xf numFmtId="0" fontId="47" fillId="6" borderId="0" xfId="7" applyFont="1" applyFill="1"/>
    <xf numFmtId="0" fontId="47" fillId="0" borderId="0" xfId="7" applyFont="1"/>
    <xf numFmtId="0" fontId="47" fillId="0" borderId="0" xfId="8" applyFont="1" applyAlignment="1">
      <alignment horizontal="center" vertical="top"/>
    </xf>
    <xf numFmtId="0" fontId="61" fillId="0" borderId="0" xfId="8" applyFont="1" applyAlignment="1">
      <alignment horizontal="center" vertical="center" wrapText="1"/>
    </xf>
    <xf numFmtId="0" fontId="46" fillId="0" borderId="0" xfId="8" applyFont="1" applyAlignment="1">
      <alignment vertical="top"/>
    </xf>
    <xf numFmtId="15" fontId="46" fillId="0" borderId="0" xfId="8" applyNumberFormat="1" applyFont="1" applyAlignment="1">
      <alignment horizontal="left" vertical="top"/>
    </xf>
    <xf numFmtId="0" fontId="46" fillId="0" borderId="0" xfId="8" applyFont="1" applyAlignment="1">
      <alignment horizontal="left" vertical="top"/>
    </xf>
    <xf numFmtId="0" fontId="49" fillId="0" borderId="1" xfId="7" applyFont="1" applyBorder="1" applyAlignment="1">
      <alignment horizontal="center" vertical="center" wrapText="1"/>
    </xf>
    <xf numFmtId="0" fontId="49" fillId="0" borderId="1" xfId="8" applyFont="1" applyBorder="1" applyAlignment="1">
      <alignment horizontal="center" vertical="center" wrapText="1"/>
    </xf>
    <xf numFmtId="0" fontId="49" fillId="6" borderId="0" xfId="7" applyFont="1" applyFill="1" applyAlignment="1">
      <alignment horizontal="center" vertical="center" wrapText="1"/>
    </xf>
    <xf numFmtId="0" fontId="49" fillId="0" borderId="0" xfId="7" applyFont="1" applyAlignment="1">
      <alignment horizontal="center" vertical="center" wrapText="1"/>
    </xf>
    <xf numFmtId="0" fontId="62" fillId="6" borderId="0" xfId="7" applyFont="1" applyFill="1"/>
    <xf numFmtId="0" fontId="62" fillId="0" borderId="0" xfId="7" applyFont="1"/>
    <xf numFmtId="0" fontId="50" fillId="0" borderId="0" xfId="8" applyFont="1" applyAlignment="1">
      <alignment horizontal="left" vertical="top" wrapText="1"/>
    </xf>
    <xf numFmtId="0" fontId="64" fillId="0" borderId="0" xfId="0" applyFont="1"/>
    <xf numFmtId="0" fontId="47" fillId="7" borderId="0" xfId="0" applyFont="1" applyFill="1" applyAlignment="1">
      <alignment vertical="top"/>
    </xf>
    <xf numFmtId="15" fontId="49" fillId="2" borderId="0" xfId="6" applyNumberFormat="1" applyFont="1" applyFill="1" applyAlignment="1">
      <alignment horizontal="center" vertical="top" wrapText="1"/>
    </xf>
    <xf numFmtId="15" fontId="46" fillId="2" borderId="0" xfId="6" applyNumberFormat="1" applyFont="1" applyFill="1" applyAlignment="1">
      <alignment vertical="top" wrapText="1"/>
    </xf>
    <xf numFmtId="0" fontId="65" fillId="0" borderId="0" xfId="0" applyFont="1" applyAlignment="1">
      <alignment vertical="top" wrapText="1"/>
    </xf>
    <xf numFmtId="0" fontId="66" fillId="2" borderId="0" xfId="0" applyFont="1" applyFill="1" applyAlignment="1">
      <alignment vertical="center" wrapText="1"/>
    </xf>
    <xf numFmtId="0" fontId="66" fillId="0" borderId="0" xfId="0" applyFont="1" applyAlignment="1">
      <alignment vertical="center"/>
    </xf>
    <xf numFmtId="0" fontId="49" fillId="13" borderId="6" xfId="0" applyFont="1" applyFill="1" applyBorder="1" applyAlignment="1">
      <alignment vertical="top" wrapText="1"/>
    </xf>
    <xf numFmtId="0" fontId="49" fillId="13" borderId="7" xfId="0" applyFont="1" applyFill="1" applyBorder="1" applyAlignment="1">
      <alignment horizontal="left" vertical="top" wrapText="1"/>
    </xf>
    <xf numFmtId="0" fontId="49" fillId="13" borderId="8" xfId="0" applyFont="1" applyFill="1" applyBorder="1" applyAlignment="1">
      <alignment vertical="top" wrapText="1"/>
    </xf>
    <xf numFmtId="0" fontId="49" fillId="13" borderId="5" xfId="0" applyFont="1" applyFill="1" applyBorder="1" applyAlignment="1">
      <alignment vertical="top" wrapText="1"/>
    </xf>
    <xf numFmtId="0" fontId="49" fillId="13" borderId="0" xfId="0" applyFont="1" applyFill="1" applyAlignment="1">
      <alignment vertical="top"/>
    </xf>
    <xf numFmtId="0" fontId="49" fillId="13" borderId="10" xfId="0" applyFont="1" applyFill="1" applyBorder="1" applyAlignment="1">
      <alignment vertical="top"/>
    </xf>
    <xf numFmtId="0" fontId="49" fillId="13" borderId="11" xfId="0" applyFont="1" applyFill="1" applyBorder="1" applyAlignment="1">
      <alignment vertical="top" wrapText="1"/>
    </xf>
    <xf numFmtId="0" fontId="46" fillId="13" borderId="6" xfId="0" applyFont="1" applyFill="1" applyBorder="1" applyAlignment="1">
      <alignment vertical="top" wrapText="1"/>
    </xf>
    <xf numFmtId="0" fontId="49" fillId="13" borderId="9" xfId="0" applyFont="1" applyFill="1" applyBorder="1" applyAlignment="1">
      <alignment vertical="top"/>
    </xf>
    <xf numFmtId="0" fontId="49" fillId="13" borderId="2" xfId="0" applyFont="1" applyFill="1" applyBorder="1" applyAlignment="1">
      <alignment horizontal="left" vertical="top"/>
    </xf>
    <xf numFmtId="0" fontId="49" fillId="13" borderId="11" xfId="0" applyFont="1" applyFill="1" applyBorder="1" applyAlignment="1">
      <alignment vertical="top"/>
    </xf>
    <xf numFmtId="0" fontId="46" fillId="13" borderId="5" xfId="0" applyFont="1" applyFill="1" applyBorder="1" applyAlignment="1">
      <alignment vertical="top" wrapText="1"/>
    </xf>
    <xf numFmtId="0" fontId="49" fillId="13" borderId="3" xfId="0" applyFont="1" applyFill="1" applyBorder="1" applyAlignment="1">
      <alignment horizontal="left" vertical="top"/>
    </xf>
    <xf numFmtId="0" fontId="49" fillId="13" borderId="9" xfId="0" applyFont="1" applyFill="1" applyBorder="1" applyAlignment="1">
      <alignment horizontal="left" vertical="top"/>
    </xf>
    <xf numFmtId="0" fontId="46" fillId="11" borderId="0" xfId="0" applyFont="1" applyFill="1" applyAlignment="1">
      <alignment vertical="top" wrapText="1"/>
    </xf>
    <xf numFmtId="164" fontId="49" fillId="13" borderId="7" xfId="0" applyNumberFormat="1" applyFont="1" applyFill="1" applyBorder="1" applyAlignment="1">
      <alignment horizontal="left" vertical="top" wrapText="1"/>
    </xf>
    <xf numFmtId="164" fontId="49" fillId="13" borderId="12" xfId="0" applyNumberFormat="1" applyFont="1" applyFill="1" applyBorder="1" applyAlignment="1">
      <alignment horizontal="left" vertical="top"/>
    </xf>
    <xf numFmtId="0" fontId="49" fillId="13" borderId="13" xfId="0" applyFont="1" applyFill="1" applyBorder="1" applyAlignment="1">
      <alignment horizontal="left" vertical="top"/>
    </xf>
    <xf numFmtId="2" fontId="49" fillId="13" borderId="13" xfId="0" applyNumberFormat="1" applyFont="1" applyFill="1" applyBorder="1" applyAlignment="1">
      <alignment horizontal="left" vertical="top"/>
    </xf>
    <xf numFmtId="0" fontId="46" fillId="0" borderId="12" xfId="0" applyFont="1" applyBorder="1" applyAlignment="1">
      <alignment vertical="top" wrapText="1"/>
    </xf>
    <xf numFmtId="0" fontId="46" fillId="0" borderId="14" xfId="0" applyFont="1" applyBorder="1" applyAlignment="1">
      <alignment vertical="top" wrapText="1"/>
    </xf>
    <xf numFmtId="0" fontId="49" fillId="0" borderId="12" xfId="0" applyFont="1" applyBorder="1" applyAlignment="1">
      <alignment vertical="top" wrapText="1"/>
    </xf>
    <xf numFmtId="0" fontId="46" fillId="0" borderId="13" xfId="0" applyFont="1" applyBorder="1" applyAlignment="1">
      <alignment vertical="top" wrapText="1"/>
    </xf>
    <xf numFmtId="0" fontId="49" fillId="0" borderId="13" xfId="0" applyFont="1" applyBorder="1" applyAlignment="1">
      <alignment vertical="top" wrapText="1"/>
    </xf>
    <xf numFmtId="0" fontId="49" fillId="0" borderId="4" xfId="0" applyFont="1" applyBorder="1" applyAlignment="1">
      <alignment vertical="top" wrapText="1"/>
    </xf>
    <xf numFmtId="0" fontId="50" fillId="0" borderId="12" xfId="0" applyFont="1" applyBorder="1" applyAlignment="1">
      <alignment horizontal="left" vertical="top" wrapText="1"/>
    </xf>
    <xf numFmtId="0" fontId="50" fillId="0" borderId="13" xfId="0" applyFont="1" applyBorder="1" applyAlignment="1">
      <alignment horizontal="left" vertical="top" wrapText="1"/>
    </xf>
    <xf numFmtId="0" fontId="49" fillId="0" borderId="13" xfId="0" applyFont="1" applyBorder="1" applyAlignment="1">
      <alignment horizontal="left" vertical="top" wrapText="1"/>
    </xf>
    <xf numFmtId="0" fontId="50" fillId="0" borderId="13" xfId="0" applyFont="1" applyBorder="1" applyAlignment="1">
      <alignment vertical="top" wrapText="1"/>
    </xf>
    <xf numFmtId="0" fontId="50" fillId="0" borderId="12" xfId="0" applyFont="1" applyBorder="1" applyAlignment="1">
      <alignment vertical="top" wrapText="1"/>
    </xf>
    <xf numFmtId="0" fontId="46" fillId="0" borderId="13" xfId="0" applyFont="1" applyBorder="1"/>
    <xf numFmtId="0" fontId="50" fillId="0" borderId="14" xfId="0" applyFont="1" applyBorder="1" applyAlignment="1">
      <alignment vertical="top" wrapText="1"/>
    </xf>
    <xf numFmtId="0" fontId="50" fillId="11" borderId="0" xfId="0" applyFont="1" applyFill="1" applyAlignment="1">
      <alignment horizontal="left" vertical="top" wrapText="1"/>
    </xf>
    <xf numFmtId="0" fontId="49" fillId="11" borderId="0" xfId="0" applyFont="1" applyFill="1" applyAlignment="1">
      <alignment horizontal="left" vertical="top" wrapText="1"/>
    </xf>
    <xf numFmtId="0" fontId="50" fillId="11" borderId="0" xfId="0" applyFont="1" applyFill="1" applyAlignment="1">
      <alignment vertical="top" wrapText="1"/>
    </xf>
    <xf numFmtId="164" fontId="49" fillId="14" borderId="7" xfId="0" applyNumberFormat="1" applyFont="1" applyFill="1" applyBorder="1" applyAlignment="1">
      <alignment horizontal="left" vertical="top"/>
    </xf>
    <xf numFmtId="0" fontId="49" fillId="14" borderId="15" xfId="0" applyFont="1" applyFill="1" applyBorder="1" applyAlignment="1">
      <alignment horizontal="left" vertical="top"/>
    </xf>
    <xf numFmtId="2" fontId="49" fillId="14" borderId="15" xfId="0" applyNumberFormat="1" applyFont="1" applyFill="1" applyBorder="1" applyAlignment="1">
      <alignment horizontal="right" vertical="top"/>
    </xf>
    <xf numFmtId="2" fontId="49" fillId="14" borderId="15" xfId="0" applyNumberFormat="1" applyFont="1" applyFill="1" applyBorder="1" applyAlignment="1">
      <alignment horizontal="left" vertical="top"/>
    </xf>
    <xf numFmtId="0" fontId="49" fillId="14" borderId="15" xfId="0" applyFont="1" applyFill="1" applyBorder="1" applyAlignment="1">
      <alignment horizontal="right"/>
    </xf>
    <xf numFmtId="0" fontId="67" fillId="14" borderId="15" xfId="0" applyFont="1" applyFill="1" applyBorder="1" applyAlignment="1">
      <alignment horizontal="left" vertical="top" wrapText="1"/>
    </xf>
    <xf numFmtId="0" fontId="50" fillId="14" borderId="2" xfId="0" applyFont="1" applyFill="1" applyBorder="1" applyAlignment="1">
      <alignment horizontal="left" vertical="top"/>
    </xf>
    <xf numFmtId="0" fontId="49" fillId="14" borderId="0" xfId="0" applyFont="1" applyFill="1" applyAlignment="1">
      <alignment horizontal="left" vertical="top"/>
    </xf>
    <xf numFmtId="0" fontId="49" fillId="0" borderId="15" xfId="0" applyFont="1" applyBorder="1" applyAlignment="1">
      <alignment horizontal="left" vertical="top"/>
    </xf>
    <xf numFmtId="0" fontId="49" fillId="14" borderId="8" xfId="0" applyFont="1" applyFill="1" applyBorder="1" applyAlignment="1">
      <alignment vertical="top" wrapText="1"/>
    </xf>
    <xf numFmtId="0" fontId="49" fillId="14" borderId="5" xfId="0" applyFont="1" applyFill="1" applyBorder="1" applyAlignment="1">
      <alignment vertical="top" wrapText="1"/>
    </xf>
    <xf numFmtId="0" fontId="49" fillId="14" borderId="6" xfId="0" applyFont="1" applyFill="1" applyBorder="1" applyAlignment="1">
      <alignment vertical="top" wrapText="1"/>
    </xf>
    <xf numFmtId="0" fontId="46" fillId="14" borderId="15" xfId="0" applyFont="1" applyFill="1" applyBorder="1" applyAlignment="1">
      <alignment horizontal="left"/>
    </xf>
    <xf numFmtId="2" fontId="46" fillId="14" borderId="15" xfId="0" applyNumberFormat="1" applyFont="1" applyFill="1" applyBorder="1" applyAlignment="1">
      <alignment horizontal="left" vertical="top"/>
    </xf>
    <xf numFmtId="2" fontId="49" fillId="14" borderId="0" xfId="0" applyNumberFormat="1" applyFont="1" applyFill="1" applyAlignment="1">
      <alignment horizontal="left" vertical="top"/>
    </xf>
    <xf numFmtId="0" fontId="49" fillId="14" borderId="1" xfId="0" applyFont="1" applyFill="1" applyBorder="1" applyAlignment="1">
      <alignment vertical="top" wrapText="1"/>
    </xf>
    <xf numFmtId="0" fontId="65" fillId="0" borderId="0" xfId="0" applyFont="1"/>
    <xf numFmtId="164" fontId="46" fillId="13" borderId="0" xfId="0" applyNumberFormat="1" applyFont="1" applyFill="1" applyAlignment="1">
      <alignment horizontal="left" vertical="top" wrapText="1"/>
    </xf>
    <xf numFmtId="164" fontId="49" fillId="13" borderId="15" xfId="0" applyNumberFormat="1" applyFont="1" applyFill="1" applyBorder="1" applyAlignment="1">
      <alignment horizontal="left" vertical="top" wrapText="1"/>
    </xf>
    <xf numFmtId="164" fontId="46" fillId="13" borderId="15" xfId="0" applyNumberFormat="1" applyFont="1" applyFill="1" applyBorder="1" applyAlignment="1">
      <alignment horizontal="left" vertical="top" wrapText="1"/>
    </xf>
    <xf numFmtId="0" fontId="65" fillId="0" borderId="4" xfId="0" applyFont="1" applyBorder="1" applyAlignment="1">
      <alignment vertical="top" wrapText="1"/>
    </xf>
    <xf numFmtId="0" fontId="52" fillId="0" borderId="4" xfId="0" applyFont="1" applyBorder="1" applyAlignment="1">
      <alignment vertical="top" wrapText="1"/>
    </xf>
    <xf numFmtId="0" fontId="65" fillId="0" borderId="4" xfId="0" applyFont="1" applyBorder="1" applyAlignment="1">
      <alignment vertical="top"/>
    </xf>
    <xf numFmtId="0" fontId="49" fillId="13" borderId="14" xfId="0" applyFont="1" applyFill="1" applyBorder="1" applyAlignment="1">
      <alignment horizontal="left" vertical="top" wrapText="1"/>
    </xf>
    <xf numFmtId="0" fontId="46" fillId="13" borderId="13" xfId="0" applyFont="1" applyFill="1" applyBorder="1" applyAlignment="1">
      <alignment horizontal="left" vertical="top" wrapText="1"/>
    </xf>
    <xf numFmtId="0" fontId="49" fillId="13" borderId="13" xfId="0" applyFont="1" applyFill="1" applyBorder="1" applyAlignment="1">
      <alignment horizontal="left" vertical="top" wrapText="1"/>
    </xf>
    <xf numFmtId="0" fontId="50" fillId="13" borderId="13" xfId="0" applyFont="1" applyFill="1" applyBorder="1" applyAlignment="1">
      <alignment horizontal="left" vertical="top" wrapText="1"/>
    </xf>
    <xf numFmtId="2" fontId="49" fillId="13" borderId="13" xfId="0" applyNumberFormat="1" applyFont="1" applyFill="1" applyBorder="1" applyAlignment="1">
      <alignment horizontal="left" vertical="top" wrapText="1"/>
    </xf>
    <xf numFmtId="0" fontId="68" fillId="0" borderId="4" xfId="0" applyFont="1" applyBorder="1" applyAlignment="1">
      <alignment vertical="top" wrapText="1"/>
    </xf>
    <xf numFmtId="0" fontId="50" fillId="13" borderId="14" xfId="0" applyFont="1" applyFill="1" applyBorder="1" applyAlignment="1">
      <alignment horizontal="left" vertical="top" wrapText="1"/>
    </xf>
    <xf numFmtId="0" fontId="50" fillId="0" borderId="5" xfId="0" applyFont="1" applyBorder="1" applyAlignment="1">
      <alignment vertical="top" wrapText="1"/>
    </xf>
    <xf numFmtId="0" fontId="49" fillId="13" borderId="15" xfId="0" applyFont="1" applyFill="1" applyBorder="1" applyAlignment="1">
      <alignment horizontal="left" vertical="top" wrapText="1"/>
    </xf>
    <xf numFmtId="0" fontId="46" fillId="13" borderId="14" xfId="0" applyFont="1" applyFill="1" applyBorder="1" applyAlignment="1">
      <alignment horizontal="left" vertical="top" wrapText="1"/>
    </xf>
    <xf numFmtId="0" fontId="46" fillId="13" borderId="0" xfId="0" applyFont="1" applyFill="1" applyAlignment="1">
      <alignment vertical="top"/>
    </xf>
    <xf numFmtId="0" fontId="46" fillId="13" borderId="13" xfId="0" applyFont="1" applyFill="1" applyBorder="1" applyAlignment="1">
      <alignment vertical="top"/>
    </xf>
    <xf numFmtId="164" fontId="49" fillId="13" borderId="13" xfId="0" applyNumberFormat="1" applyFont="1" applyFill="1" applyBorder="1" applyAlignment="1">
      <alignment horizontal="left" vertical="top" wrapText="1"/>
    </xf>
    <xf numFmtId="0" fontId="46" fillId="13" borderId="13" xfId="0" applyFont="1" applyFill="1" applyBorder="1" applyAlignment="1">
      <alignment horizontal="left" vertical="top"/>
    </xf>
    <xf numFmtId="164" fontId="49" fillId="13" borderId="13" xfId="0" applyNumberFormat="1" applyFont="1" applyFill="1" applyBorder="1" applyAlignment="1">
      <alignment horizontal="left" vertical="top"/>
    </xf>
    <xf numFmtId="49" fontId="49" fillId="13" borderId="1" xfId="0" applyNumberFormat="1" applyFont="1" applyFill="1" applyBorder="1" applyAlignment="1">
      <alignment vertical="top"/>
    </xf>
    <xf numFmtId="0" fontId="49" fillId="15" borderId="1" xfId="0" applyFont="1" applyFill="1" applyBorder="1" applyAlignment="1">
      <alignment vertical="top" wrapText="1"/>
    </xf>
    <xf numFmtId="0" fontId="49" fillId="0" borderId="1" xfId="0" applyFont="1" applyBorder="1"/>
    <xf numFmtId="0" fontId="54" fillId="0" borderId="0" xfId="0" applyFont="1" applyAlignment="1">
      <alignment horizontal="right"/>
    </xf>
    <xf numFmtId="0" fontId="46" fillId="13" borderId="9" xfId="0" applyFont="1" applyFill="1" applyBorder="1" applyAlignment="1">
      <alignment vertical="top" wrapText="1"/>
    </xf>
    <xf numFmtId="0" fontId="49" fillId="16" borderId="12" xfId="9" applyFont="1" applyFill="1" applyBorder="1" applyAlignment="1">
      <alignment horizontal="left" vertical="top" wrapText="1"/>
    </xf>
    <xf numFmtId="0" fontId="49" fillId="16" borderId="12" xfId="9" applyFont="1" applyFill="1" applyBorder="1" applyAlignment="1">
      <alignment vertical="top" wrapText="1"/>
    </xf>
    <xf numFmtId="0" fontId="49" fillId="16" borderId="12" xfId="9" applyFont="1" applyFill="1" applyBorder="1" applyAlignment="1">
      <alignment vertical="top"/>
    </xf>
    <xf numFmtId="0" fontId="49" fillId="16" borderId="3" xfId="9" applyFont="1" applyFill="1" applyBorder="1" applyAlignment="1">
      <alignment horizontal="left" vertical="top"/>
    </xf>
    <xf numFmtId="0" fontId="49" fillId="16" borderId="9" xfId="9" applyFont="1" applyFill="1" applyBorder="1" applyAlignment="1">
      <alignment vertical="top" wrapText="1"/>
    </xf>
    <xf numFmtId="0" fontId="0" fillId="16" borderId="9" xfId="0" applyFill="1" applyBorder="1" applyAlignment="1">
      <alignment vertical="top"/>
    </xf>
    <xf numFmtId="0" fontId="0" fillId="16" borderId="6" xfId="0" applyFill="1" applyBorder="1" applyAlignment="1">
      <alignment vertical="top"/>
    </xf>
    <xf numFmtId="0" fontId="49" fillId="16" borderId="14" xfId="9" applyFont="1" applyFill="1" applyBorder="1" applyAlignment="1">
      <alignment horizontal="left" vertical="top"/>
    </xf>
    <xf numFmtId="0" fontId="49" fillId="16" borderId="1" xfId="9" applyFont="1" applyFill="1" applyBorder="1" applyAlignment="1">
      <alignment horizontal="left" vertical="top"/>
    </xf>
    <xf numFmtId="0" fontId="0" fillId="16" borderId="9" xfId="0" applyFill="1" applyBorder="1" applyAlignment="1">
      <alignment vertical="top" wrapText="1"/>
    </xf>
    <xf numFmtId="0" fontId="0" fillId="16" borderId="6" xfId="0" applyFill="1" applyBorder="1" applyAlignment="1">
      <alignment vertical="top" wrapText="1"/>
    </xf>
    <xf numFmtId="0" fontId="49" fillId="16" borderId="10" xfId="9" applyFont="1" applyFill="1" applyBorder="1" applyAlignment="1">
      <alignment vertical="top" wrapText="1"/>
    </xf>
    <xf numFmtId="0" fontId="0" fillId="16" borderId="10" xfId="0" applyFill="1" applyBorder="1" applyAlignment="1">
      <alignment vertical="top" wrapText="1"/>
    </xf>
    <xf numFmtId="0" fontId="0" fillId="16" borderId="8" xfId="0" applyFill="1" applyBorder="1" applyAlignment="1">
      <alignment vertical="top" wrapText="1"/>
    </xf>
    <xf numFmtId="0" fontId="46" fillId="16" borderId="9" xfId="9" applyFont="1" applyFill="1" applyBorder="1" applyAlignment="1">
      <alignment vertical="top"/>
    </xf>
    <xf numFmtId="0" fontId="47" fillId="16" borderId="6" xfId="9" applyFont="1" applyFill="1" applyBorder="1" applyAlignment="1">
      <alignment vertical="top" wrapText="1"/>
    </xf>
    <xf numFmtId="0" fontId="46" fillId="16" borderId="10" xfId="9" applyFont="1" applyFill="1" applyBorder="1" applyAlignment="1">
      <alignment vertical="top"/>
    </xf>
    <xf numFmtId="0" fontId="47" fillId="16" borderId="8" xfId="9" applyFont="1" applyFill="1" applyBorder="1" applyAlignment="1">
      <alignment vertical="top" wrapText="1"/>
    </xf>
    <xf numFmtId="0" fontId="54" fillId="14" borderId="1" xfId="0" applyFont="1" applyFill="1" applyBorder="1" applyAlignment="1">
      <alignment vertical="top" wrapText="1"/>
    </xf>
    <xf numFmtId="0" fontId="54" fillId="14" borderId="0" xfId="0" applyFont="1" applyFill="1" applyAlignment="1">
      <alignment vertical="top" wrapText="1"/>
    </xf>
    <xf numFmtId="0" fontId="54" fillId="14" borderId="0" xfId="0" applyFont="1" applyFill="1" applyAlignment="1">
      <alignment vertical="top"/>
    </xf>
    <xf numFmtId="0" fontId="47" fillId="14" borderId="0" xfId="0" applyFont="1" applyFill="1" applyAlignment="1">
      <alignment vertical="top"/>
    </xf>
    <xf numFmtId="0" fontId="54" fillId="14" borderId="1" xfId="0" applyFont="1" applyFill="1" applyBorder="1" applyAlignment="1">
      <alignment vertical="top"/>
    </xf>
    <xf numFmtId="0" fontId="46" fillId="15" borderId="1" xfId="0" applyFont="1" applyFill="1" applyBorder="1" applyAlignment="1">
      <alignment vertical="top" wrapText="1"/>
    </xf>
    <xf numFmtId="0" fontId="46" fillId="13" borderId="1" xfId="0" applyFont="1" applyFill="1" applyBorder="1" applyAlignment="1">
      <alignment vertical="top" wrapText="1"/>
    </xf>
    <xf numFmtId="0" fontId="46" fillId="13" borderId="0" xfId="0" applyFont="1" applyFill="1"/>
    <xf numFmtId="0" fontId="49" fillId="17" borderId="11" xfId="0" applyFont="1" applyFill="1" applyBorder="1" applyAlignment="1">
      <alignment vertical="top" wrapText="1"/>
    </xf>
    <xf numFmtId="0" fontId="46" fillId="17" borderId="11" xfId="0" applyFont="1" applyFill="1" applyBorder="1" applyAlignment="1">
      <alignment vertical="top" wrapText="1"/>
    </xf>
    <xf numFmtId="0" fontId="46" fillId="17" borderId="5" xfId="0" applyFont="1" applyFill="1" applyBorder="1" applyAlignment="1">
      <alignment vertical="top" wrapText="1"/>
    </xf>
    <xf numFmtId="0" fontId="49" fillId="17" borderId="14" xfId="0" applyFont="1" applyFill="1" applyBorder="1" applyAlignment="1">
      <alignment horizontal="left" vertical="top" wrapText="1"/>
    </xf>
    <xf numFmtId="0" fontId="49" fillId="17" borderId="1" xfId="0" applyFont="1" applyFill="1" applyBorder="1" applyAlignment="1">
      <alignment horizontal="left" vertical="top" wrapText="1"/>
    </xf>
    <xf numFmtId="0" fontId="49" fillId="17" borderId="14" xfId="0" applyFont="1" applyFill="1" applyBorder="1" applyAlignment="1">
      <alignment horizontal="left" vertical="top"/>
    </xf>
    <xf numFmtId="0" fontId="49" fillId="17" borderId="1" xfId="0" applyFont="1" applyFill="1" applyBorder="1" applyAlignment="1">
      <alignment horizontal="left" vertical="top"/>
    </xf>
    <xf numFmtId="0" fontId="49" fillId="17" borderId="3" xfId="0" applyFont="1" applyFill="1" applyBorder="1" applyAlignment="1">
      <alignment horizontal="left" vertical="top"/>
    </xf>
    <xf numFmtId="0" fontId="49" fillId="17" borderId="2" xfId="0" applyFont="1" applyFill="1" applyBorder="1" applyAlignment="1">
      <alignment horizontal="left" vertical="top"/>
    </xf>
    <xf numFmtId="0" fontId="49" fillId="17" borderId="7" xfId="0" applyFont="1" applyFill="1" applyBorder="1" applyAlignment="1">
      <alignment horizontal="left" vertical="top"/>
    </xf>
    <xf numFmtId="0" fontId="49" fillId="17" borderId="9" xfId="0" applyFont="1" applyFill="1" applyBorder="1" applyAlignment="1">
      <alignment vertical="top" wrapText="1"/>
    </xf>
    <xf numFmtId="0" fontId="49" fillId="17" borderId="10" xfId="0" applyFont="1" applyFill="1" applyBorder="1" applyAlignment="1">
      <alignment vertical="top" wrapText="1"/>
    </xf>
    <xf numFmtId="0" fontId="46" fillId="17" borderId="9" xfId="0" applyFont="1" applyFill="1" applyBorder="1" applyAlignment="1">
      <alignment vertical="top" wrapText="1"/>
    </xf>
    <xf numFmtId="0" fontId="46" fillId="17" borderId="6" xfId="0" applyFont="1" applyFill="1" applyBorder="1" applyAlignment="1">
      <alignment vertical="top" wrapText="1"/>
    </xf>
    <xf numFmtId="0" fontId="46" fillId="17" borderId="10" xfId="0" applyFont="1" applyFill="1" applyBorder="1" applyAlignment="1">
      <alignment vertical="top" wrapText="1"/>
    </xf>
    <xf numFmtId="0" fontId="46" fillId="17" borderId="8" xfId="0" applyFont="1" applyFill="1" applyBorder="1" applyAlignment="1">
      <alignment vertical="top" wrapText="1"/>
    </xf>
    <xf numFmtId="0" fontId="47" fillId="0" borderId="0" xfId="5" applyFont="1" applyAlignment="1">
      <alignment vertical="top" wrapText="1"/>
    </xf>
    <xf numFmtId="0" fontId="49" fillId="13" borderId="1" xfId="0" applyFont="1" applyFill="1" applyBorder="1" applyAlignment="1">
      <alignment vertical="top"/>
    </xf>
    <xf numFmtId="0" fontId="49" fillId="13" borderId="1" xfId="0" applyFont="1" applyFill="1" applyBorder="1" applyAlignment="1">
      <alignment horizontal="center" vertical="top" wrapText="1"/>
    </xf>
    <xf numFmtId="0" fontId="49" fillId="13" borderId="6" xfId="0" applyFont="1" applyFill="1" applyBorder="1" applyAlignment="1">
      <alignment horizontal="center" vertical="top" wrapText="1"/>
    </xf>
    <xf numFmtId="0" fontId="46" fillId="13" borderId="6" xfId="0" applyFont="1" applyFill="1" applyBorder="1" applyAlignment="1">
      <alignment horizontal="center" vertical="top" wrapText="1"/>
    </xf>
    <xf numFmtId="164" fontId="46" fillId="13" borderId="13" xfId="0" applyNumberFormat="1" applyFont="1" applyFill="1" applyBorder="1" applyAlignment="1">
      <alignment horizontal="left" vertical="top" wrapText="1"/>
    </xf>
    <xf numFmtId="164" fontId="46" fillId="13" borderId="13" xfId="0" applyNumberFormat="1" applyFont="1" applyFill="1" applyBorder="1" applyAlignment="1">
      <alignment vertical="top"/>
    </xf>
    <xf numFmtId="164" fontId="46" fillId="13" borderId="13" xfId="0" applyNumberFormat="1" applyFont="1" applyFill="1" applyBorder="1" applyAlignment="1">
      <alignment vertical="top" wrapText="1"/>
    </xf>
    <xf numFmtId="0" fontId="65" fillId="13" borderId="6" xfId="0" applyFont="1" applyFill="1" applyBorder="1" applyAlignment="1">
      <alignment vertical="top" wrapText="1"/>
    </xf>
    <xf numFmtId="0" fontId="70" fillId="13" borderId="6" xfId="0" applyFont="1" applyFill="1" applyBorder="1" applyAlignment="1">
      <alignment vertical="top" wrapText="1"/>
    </xf>
    <xf numFmtId="0" fontId="71" fillId="13" borderId="1" xfId="0" applyFont="1" applyFill="1" applyBorder="1" applyAlignment="1">
      <alignment vertical="top" wrapText="1"/>
    </xf>
    <xf numFmtId="0" fontId="49" fillId="11" borderId="0" xfId="0" applyFont="1" applyFill="1" applyAlignment="1">
      <alignment vertical="top" wrapText="1"/>
    </xf>
    <xf numFmtId="0" fontId="49" fillId="15" borderId="1" xfId="0" applyFont="1" applyFill="1" applyBorder="1" applyAlignment="1">
      <alignment vertical="top"/>
    </xf>
    <xf numFmtId="0" fontId="49" fillId="0" borderId="1" xfId="0" applyFont="1" applyBorder="1" applyAlignment="1">
      <alignment vertical="top"/>
    </xf>
    <xf numFmtId="0" fontId="46" fillId="8" borderId="13" xfId="0" applyFont="1" applyFill="1" applyBorder="1" applyAlignment="1">
      <alignment vertical="top" wrapText="1"/>
    </xf>
    <xf numFmtId="0" fontId="47" fillId="8" borderId="13" xfId="0" applyFont="1" applyFill="1" applyBorder="1" applyAlignment="1">
      <alignment vertical="top"/>
    </xf>
    <xf numFmtId="49" fontId="72" fillId="0" borderId="0" xfId="0" applyNumberFormat="1" applyFont="1" applyAlignment="1">
      <alignment vertical="top" wrapText="1"/>
    </xf>
    <xf numFmtId="0" fontId="73" fillId="9" borderId="16" xfId="0" applyFont="1" applyFill="1" applyBorder="1" applyAlignment="1">
      <alignment horizontal="center" vertical="top" wrapText="1"/>
    </xf>
    <xf numFmtId="0" fontId="73" fillId="9" borderId="17" xfId="0" applyFont="1" applyFill="1" applyBorder="1" applyAlignment="1">
      <alignment horizontal="center" vertical="top" wrapText="1"/>
    </xf>
    <xf numFmtId="0" fontId="73" fillId="9" borderId="18" xfId="0" applyFont="1" applyFill="1" applyBorder="1" applyAlignment="1">
      <alignment horizontal="center" vertical="top" wrapText="1"/>
    </xf>
    <xf numFmtId="0" fontId="73" fillId="8" borderId="13" xfId="0" applyFont="1" applyFill="1" applyBorder="1" applyAlignment="1">
      <alignment horizontal="center" vertical="top" wrapText="1"/>
    </xf>
    <xf numFmtId="0" fontId="49" fillId="0" borderId="19" xfId="0" applyFont="1" applyBorder="1" applyAlignment="1">
      <alignment vertical="top" wrapText="1"/>
    </xf>
    <xf numFmtId="0" fontId="49" fillId="0" borderId="20" xfId="0" applyFont="1" applyBorder="1" applyAlignment="1">
      <alignment vertical="top" wrapText="1"/>
    </xf>
    <xf numFmtId="0" fontId="46" fillId="0" borderId="21" xfId="0" applyFont="1" applyBorder="1" applyAlignment="1">
      <alignment vertical="top" wrapText="1"/>
    </xf>
    <xf numFmtId="49" fontId="49" fillId="0" borderId="0" xfId="0" applyNumberFormat="1" applyFont="1" applyAlignment="1">
      <alignment vertical="top" wrapText="1"/>
    </xf>
    <xf numFmtId="0" fontId="46" fillId="0" borderId="20" xfId="0" applyFont="1" applyBorder="1" applyAlignment="1">
      <alignment vertical="top" wrapText="1"/>
    </xf>
    <xf numFmtId="0" fontId="46" fillId="8" borderId="13" xfId="0" applyFont="1" applyFill="1" applyBorder="1" applyAlignment="1">
      <alignment vertical="top"/>
    </xf>
    <xf numFmtId="0" fontId="49" fillId="0" borderId="24" xfId="0" applyFont="1" applyBorder="1" applyAlignment="1">
      <alignment vertical="top" wrapText="1"/>
    </xf>
    <xf numFmtId="0" fontId="49" fillId="9" borderId="16" xfId="0" applyFont="1" applyFill="1" applyBorder="1" applyAlignment="1">
      <alignment horizontal="center" vertical="top" wrapText="1"/>
    </xf>
    <xf numFmtId="0" fontId="49" fillId="9" borderId="17" xfId="0" applyFont="1" applyFill="1" applyBorder="1" applyAlignment="1">
      <alignment horizontal="center" vertical="top" wrapText="1"/>
    </xf>
    <xf numFmtId="0" fontId="49" fillId="9" borderId="18" xfId="0" applyFont="1" applyFill="1" applyBorder="1" applyAlignment="1">
      <alignment horizontal="center" vertical="top" wrapText="1"/>
    </xf>
    <xf numFmtId="0" fontId="49" fillId="8" borderId="13" xfId="0" applyFont="1" applyFill="1" applyBorder="1" applyAlignment="1">
      <alignment horizontal="center" vertical="top" wrapText="1"/>
    </xf>
    <xf numFmtId="0" fontId="46" fillId="4" borderId="0" xfId="0" applyFont="1" applyFill="1" applyAlignment="1">
      <alignment vertical="top"/>
    </xf>
    <xf numFmtId="0" fontId="49" fillId="11" borderId="0" xfId="0" applyFont="1" applyFill="1" applyAlignment="1">
      <alignment vertical="top"/>
    </xf>
    <xf numFmtId="0" fontId="46" fillId="11" borderId="0" xfId="0" applyFont="1" applyFill="1" applyAlignment="1">
      <alignment horizontal="center" vertical="top"/>
    </xf>
    <xf numFmtId="0" fontId="46" fillId="13" borderId="0" xfId="0" applyFont="1" applyFill="1" applyAlignment="1">
      <alignment horizontal="center" vertical="top"/>
    </xf>
    <xf numFmtId="0" fontId="71" fillId="13" borderId="0" xfId="0" applyFont="1" applyFill="1" applyAlignment="1">
      <alignment vertical="top"/>
    </xf>
    <xf numFmtId="0" fontId="71" fillId="13" borderId="0" xfId="0" applyFont="1" applyFill="1" applyAlignment="1">
      <alignment horizontal="center" vertical="top"/>
    </xf>
    <xf numFmtId="0" fontId="46" fillId="11" borderId="0" xfId="0" applyFont="1" applyFill="1" applyAlignment="1">
      <alignment horizontal="center" vertical="top" wrapText="1"/>
    </xf>
    <xf numFmtId="2" fontId="46" fillId="11" borderId="0" xfId="0" applyNumberFormat="1" applyFont="1" applyFill="1" applyAlignment="1">
      <alignment horizontal="center" vertical="top" wrapText="1"/>
    </xf>
    <xf numFmtId="0" fontId="71" fillId="0" borderId="0" xfId="0" applyFont="1" applyAlignment="1">
      <alignment vertical="top"/>
    </xf>
    <xf numFmtId="0" fontId="71" fillId="13" borderId="0" xfId="6" applyFont="1" applyFill="1" applyAlignment="1">
      <alignment vertical="top" wrapText="1"/>
    </xf>
    <xf numFmtId="0" fontId="49" fillId="11" borderId="0" xfId="6" applyFont="1" applyFill="1" applyAlignment="1">
      <alignment vertical="top" wrapText="1"/>
    </xf>
    <xf numFmtId="0" fontId="68" fillId="0" borderId="12" xfId="0" applyFont="1" applyBorder="1" applyAlignment="1">
      <alignment vertical="top" wrapText="1"/>
    </xf>
    <xf numFmtId="0" fontId="46" fillId="0" borderId="4" xfId="0" applyFont="1" applyBorder="1" applyAlignment="1">
      <alignment vertical="top"/>
    </xf>
    <xf numFmtId="0" fontId="46" fillId="0" borderId="4" xfId="0" applyFont="1" applyBorder="1" applyAlignment="1">
      <alignment horizontal="left" vertical="top" wrapText="1"/>
    </xf>
    <xf numFmtId="2" fontId="49" fillId="13" borderId="15" xfId="0" applyNumberFormat="1" applyFont="1" applyFill="1" applyBorder="1" applyAlignment="1">
      <alignment horizontal="left" vertical="top" wrapText="1"/>
    </xf>
    <xf numFmtId="0" fontId="66" fillId="0" borderId="0" xfId="0" applyFont="1" applyAlignment="1">
      <alignment horizontal="left" wrapText="1"/>
    </xf>
    <xf numFmtId="0" fontId="49" fillId="0" borderId="0" xfId="0" applyFont="1" applyAlignment="1">
      <alignment horizontal="center" wrapText="1"/>
    </xf>
    <xf numFmtId="0" fontId="69" fillId="0" borderId="0" xfId="0" applyFont="1" applyAlignment="1">
      <alignment wrapText="1"/>
    </xf>
    <xf numFmtId="0" fontId="47" fillId="0" borderId="0" xfId="0" applyFont="1" applyAlignment="1">
      <alignment horizontal="center" wrapText="1"/>
    </xf>
    <xf numFmtId="0" fontId="47" fillId="0" borderId="0" xfId="0" applyFont="1" applyAlignment="1">
      <alignment wrapText="1"/>
    </xf>
    <xf numFmtId="164" fontId="66" fillId="13" borderId="1" xfId="0" applyNumberFormat="1" applyFont="1" applyFill="1" applyBorder="1" applyAlignment="1">
      <alignment horizontal="left" vertical="center"/>
    </xf>
    <xf numFmtId="0" fontId="66" fillId="13" borderId="1" xfId="0" applyFont="1" applyFill="1" applyBorder="1" applyAlignment="1">
      <alignment vertical="center"/>
    </xf>
    <xf numFmtId="0" fontId="66" fillId="13" borderId="1" xfId="0" applyFont="1" applyFill="1" applyBorder="1" applyAlignment="1">
      <alignment vertical="center" wrapText="1"/>
    </xf>
    <xf numFmtId="0" fontId="50" fillId="18" borderId="1" xfId="0" applyFont="1" applyFill="1" applyBorder="1" applyAlignment="1">
      <alignment vertical="top" wrapText="1"/>
    </xf>
    <xf numFmtId="0" fontId="49" fillId="13" borderId="1" xfId="0" applyFont="1" applyFill="1" applyBorder="1" applyAlignment="1">
      <alignment wrapText="1"/>
    </xf>
    <xf numFmtId="0" fontId="54" fillId="11" borderId="0" xfId="0" applyFont="1" applyFill="1" applyAlignment="1">
      <alignment vertical="top" wrapText="1"/>
    </xf>
    <xf numFmtId="0" fontId="50" fillId="18" borderId="14" xfId="0" applyFont="1" applyFill="1" applyBorder="1" applyAlignment="1">
      <alignment vertical="top" wrapText="1"/>
    </xf>
    <xf numFmtId="0" fontId="74" fillId="6" borderId="0" xfId="7" applyFont="1" applyFill="1"/>
    <xf numFmtId="0" fontId="49" fillId="13" borderId="9" xfId="0" applyFont="1" applyFill="1" applyBorder="1" applyAlignment="1">
      <alignment vertical="top" wrapText="1"/>
    </xf>
    <xf numFmtId="0" fontId="75" fillId="13" borderId="10" xfId="0" applyFont="1" applyFill="1" applyBorder="1" applyAlignment="1">
      <alignment vertical="top" wrapText="1"/>
    </xf>
    <xf numFmtId="0" fontId="70" fillId="13" borderId="5" xfId="0" applyFont="1" applyFill="1" applyBorder="1" applyAlignment="1">
      <alignment vertical="top" wrapText="1"/>
    </xf>
    <xf numFmtId="0" fontId="46" fillId="0" borderId="7" xfId="0" applyFont="1" applyBorder="1" applyAlignment="1">
      <alignment vertical="top" wrapText="1"/>
    </xf>
    <xf numFmtId="0" fontId="46" fillId="0" borderId="9" xfId="0" applyFont="1" applyBorder="1" applyAlignment="1">
      <alignment vertical="top" wrapText="1"/>
    </xf>
    <xf numFmtId="0" fontId="65" fillId="0" borderId="8" xfId="0" applyFont="1" applyBorder="1" applyAlignment="1">
      <alignment vertical="top" wrapText="1"/>
    </xf>
    <xf numFmtId="0" fontId="68" fillId="0" borderId="0" xfId="0" applyFont="1" applyAlignment="1">
      <alignment vertical="top" wrapText="1"/>
    </xf>
    <xf numFmtId="0" fontId="46" fillId="0" borderId="15" xfId="0" applyFont="1" applyBorder="1" applyAlignment="1">
      <alignment vertical="top" wrapText="1"/>
    </xf>
    <xf numFmtId="0" fontId="68" fillId="19" borderId="14" xfId="0" applyFont="1" applyFill="1" applyBorder="1" applyAlignment="1">
      <alignment vertical="top" wrapText="1"/>
    </xf>
    <xf numFmtId="0" fontId="52" fillId="0" borderId="8" xfId="0" applyFont="1" applyBorder="1" applyAlignment="1">
      <alignment vertical="top" wrapText="1"/>
    </xf>
    <xf numFmtId="0" fontId="47" fillId="11" borderId="0" xfId="0" applyFont="1" applyFill="1" applyAlignment="1">
      <alignment vertical="top"/>
    </xf>
    <xf numFmtId="0" fontId="33" fillId="0" borderId="4" xfId="0" applyFont="1" applyBorder="1" applyAlignment="1">
      <alignment vertical="top" wrapText="1"/>
    </xf>
    <xf numFmtId="0" fontId="77" fillId="0" borderId="5" xfId="0" applyFont="1" applyBorder="1" applyAlignment="1">
      <alignment vertical="top" wrapText="1"/>
    </xf>
    <xf numFmtId="0" fontId="77" fillId="0" borderId="4" xfId="0" applyFont="1" applyBorder="1" applyAlignment="1">
      <alignment vertical="top" wrapText="1"/>
    </xf>
    <xf numFmtId="0" fontId="46" fillId="19" borderId="0" xfId="0" applyFont="1" applyFill="1" applyAlignment="1">
      <alignment vertical="top" wrapText="1"/>
    </xf>
    <xf numFmtId="0" fontId="52" fillId="19" borderId="4" xfId="0" applyFont="1" applyFill="1" applyBorder="1" applyAlignment="1">
      <alignment vertical="top" wrapText="1"/>
    </xf>
    <xf numFmtId="0" fontId="78" fillId="0" borderId="4" xfId="0" applyFont="1" applyBorder="1" applyAlignment="1" applyProtection="1">
      <alignment vertical="top" wrapText="1"/>
      <protection locked="0"/>
    </xf>
    <xf numFmtId="0" fontId="68" fillId="0" borderId="4" xfId="0" applyFont="1" applyBorder="1" applyAlignment="1">
      <alignment horizontal="left" vertical="top" wrapText="1"/>
    </xf>
    <xf numFmtId="0" fontId="46" fillId="19" borderId="0" xfId="0" applyFont="1" applyFill="1"/>
    <xf numFmtId="0" fontId="46" fillId="19" borderId="1" xfId="0" applyFont="1" applyFill="1" applyBorder="1"/>
    <xf numFmtId="0" fontId="47" fillId="19" borderId="1" xfId="0" applyFont="1" applyFill="1" applyBorder="1"/>
    <xf numFmtId="0" fontId="78" fillId="0" borderId="10" xfId="0" applyFont="1" applyBorder="1" applyAlignment="1">
      <alignment vertical="top" wrapText="1"/>
    </xf>
    <xf numFmtId="0" fontId="78" fillId="0" borderId="0" xfId="0" applyFont="1" applyAlignment="1">
      <alignment vertical="top" wrapText="1"/>
    </xf>
    <xf numFmtId="0" fontId="78" fillId="0" borderId="11" xfId="0" applyFont="1" applyBorder="1" applyAlignment="1">
      <alignment vertical="top" wrapText="1"/>
    </xf>
    <xf numFmtId="0" fontId="78" fillId="0" borderId="1" xfId="0" applyFont="1" applyBorder="1" applyAlignment="1">
      <alignment vertical="top" wrapText="1"/>
    </xf>
    <xf numFmtId="0" fontId="79" fillId="0" borderId="1" xfId="0" applyFont="1" applyBorder="1" applyAlignment="1">
      <alignment vertical="top" wrapText="1"/>
    </xf>
    <xf numFmtId="0" fontId="78" fillId="19" borderId="0" xfId="0" applyFont="1" applyFill="1" applyAlignment="1">
      <alignment vertical="top" wrapText="1"/>
    </xf>
    <xf numFmtId="0" fontId="78" fillId="0" borderId="1" xfId="0" applyFont="1" applyBorder="1" applyAlignment="1">
      <alignment horizontal="center" vertical="top" wrapText="1"/>
    </xf>
    <xf numFmtId="0" fontId="78" fillId="0" borderId="6" xfId="0" applyFont="1" applyBorder="1" applyAlignment="1">
      <alignment vertical="top" wrapText="1"/>
    </xf>
    <xf numFmtId="0" fontId="79" fillId="0" borderId="0" xfId="0" applyFont="1" applyAlignment="1">
      <alignment vertical="top" wrapText="1"/>
    </xf>
    <xf numFmtId="0" fontId="80" fillId="0" borderId="0" xfId="0" applyFont="1" applyAlignment="1" applyProtection="1">
      <alignment horizontal="center" vertical="top"/>
      <protection locked="0"/>
    </xf>
    <xf numFmtId="0" fontId="81" fillId="0" borderId="0" xfId="0" applyFont="1" applyAlignment="1" applyProtection="1">
      <alignment horizontal="center" vertical="center" wrapText="1"/>
      <protection locked="0"/>
    </xf>
    <xf numFmtId="0" fontId="80" fillId="0" borderId="0" xfId="0" applyFont="1" applyProtection="1">
      <protection locked="0"/>
    </xf>
    <xf numFmtId="0" fontId="82" fillId="0" borderId="7" xfId="0" applyFont="1" applyBorder="1" applyAlignment="1" applyProtection="1">
      <alignment vertical="top"/>
      <protection locked="0"/>
    </xf>
    <xf numFmtId="0" fontId="78" fillId="0" borderId="8" xfId="0" applyFont="1" applyBorder="1" applyAlignment="1" applyProtection="1">
      <alignment vertical="top"/>
      <protection locked="0"/>
    </xf>
    <xf numFmtId="0" fontId="78" fillId="0" borderId="15" xfId="0" applyFont="1" applyBorder="1" applyAlignment="1" applyProtection="1">
      <alignment vertical="top"/>
      <protection locked="0"/>
    </xf>
    <xf numFmtId="0" fontId="78" fillId="0" borderId="4" xfId="0" applyFont="1" applyBorder="1" applyAlignment="1" applyProtection="1">
      <alignment horizontal="left" vertical="top"/>
      <protection locked="0"/>
    </xf>
    <xf numFmtId="0" fontId="78" fillId="0" borderId="5" xfId="0" applyFont="1" applyBorder="1" applyAlignment="1" applyProtection="1">
      <alignment horizontal="left" vertical="top"/>
      <protection locked="0"/>
    </xf>
    <xf numFmtId="0" fontId="78" fillId="0" borderId="0" xfId="0" applyFont="1" applyAlignment="1" applyProtection="1">
      <alignment vertical="top"/>
      <protection locked="0"/>
    </xf>
    <xf numFmtId="0" fontId="78" fillId="0" borderId="8" xfId="0" applyFont="1" applyBorder="1" applyAlignment="1" applyProtection="1">
      <alignment horizontal="left" vertical="top"/>
      <protection locked="0"/>
    </xf>
    <xf numFmtId="0" fontId="78" fillId="0" borderId="2" xfId="0" applyFont="1" applyBorder="1" applyAlignment="1" applyProtection="1">
      <alignment vertical="top"/>
      <protection locked="0"/>
    </xf>
    <xf numFmtId="0" fontId="78" fillId="0" borderId="4" xfId="0" applyFont="1" applyBorder="1" applyAlignment="1" applyProtection="1">
      <alignment vertical="top"/>
      <protection locked="0"/>
    </xf>
    <xf numFmtId="0" fontId="78" fillId="0" borderId="5" xfId="0" applyFont="1" applyBorder="1" applyAlignment="1" applyProtection="1">
      <alignment vertical="top" wrapText="1"/>
      <protection locked="0"/>
    </xf>
    <xf numFmtId="0" fontId="82" fillId="0" borderId="7" xfId="0" applyFont="1" applyBorder="1" applyAlignment="1" applyProtection="1">
      <alignment vertical="top" wrapText="1"/>
      <protection locked="0"/>
    </xf>
    <xf numFmtId="0" fontId="78" fillId="0" borderId="8" xfId="0" applyFont="1" applyBorder="1" applyAlignment="1" applyProtection="1">
      <alignment vertical="top" wrapText="1"/>
      <protection locked="0"/>
    </xf>
    <xf numFmtId="0" fontId="78" fillId="0" borderId="0" xfId="8" applyFont="1" applyAlignment="1" applyProtection="1">
      <alignment vertical="top" wrapText="1"/>
      <protection locked="0"/>
    </xf>
    <xf numFmtId="0" fontId="78" fillId="0" borderId="10" xfId="0" applyFont="1" applyBorder="1" applyAlignment="1" applyProtection="1">
      <alignment horizontal="left" vertical="top" wrapText="1"/>
      <protection locked="0"/>
    </xf>
    <xf numFmtId="0" fontId="82" fillId="0" borderId="15" xfId="0" applyFont="1" applyBorder="1" applyAlignment="1" applyProtection="1">
      <alignment vertical="top"/>
      <protection locked="0"/>
    </xf>
    <xf numFmtId="0" fontId="80" fillId="0" borderId="0" xfId="0" applyFont="1" applyAlignment="1" applyProtection="1">
      <alignment vertical="top"/>
      <protection locked="0"/>
    </xf>
    <xf numFmtId="0" fontId="78" fillId="0" borderId="15" xfId="0" applyFont="1" applyBorder="1" applyAlignment="1" applyProtection="1">
      <alignment vertical="top" wrapText="1"/>
      <protection locked="0"/>
    </xf>
    <xf numFmtId="0" fontId="78" fillId="0" borderId="4" xfId="0" applyFont="1" applyBorder="1" applyAlignment="1">
      <alignment vertical="top" wrapText="1"/>
    </xf>
    <xf numFmtId="0" fontId="83" fillId="0" borderId="0" xfId="0" applyFont="1" applyProtection="1">
      <protection locked="0"/>
    </xf>
    <xf numFmtId="0" fontId="78" fillId="0" borderId="1" xfId="8" applyFont="1" applyBorder="1" applyAlignment="1" applyProtection="1">
      <alignment vertical="top" wrapText="1"/>
      <protection locked="0"/>
    </xf>
    <xf numFmtId="0" fontId="47" fillId="6" borderId="44" xfId="7" applyFont="1" applyFill="1" applyBorder="1"/>
    <xf numFmtId="0" fontId="46" fillId="0" borderId="45" xfId="0" applyFont="1" applyBorder="1" applyAlignment="1">
      <alignment vertical="top" wrapText="1"/>
    </xf>
    <xf numFmtId="0" fontId="65" fillId="13" borderId="45" xfId="0" applyFont="1" applyFill="1" applyBorder="1" applyAlignment="1">
      <alignment vertical="top" wrapText="1"/>
    </xf>
    <xf numFmtId="0" fontId="78" fillId="0" borderId="4" xfId="0" applyFont="1" applyBorder="1" applyAlignment="1" applyProtection="1">
      <alignment horizontal="left" vertical="top" wrapText="1"/>
      <protection locked="0"/>
    </xf>
    <xf numFmtId="0" fontId="84" fillId="0" borderId="4" xfId="0" applyFont="1" applyBorder="1" applyProtection="1">
      <protection locked="0"/>
    </xf>
    <xf numFmtId="0" fontId="82" fillId="0" borderId="2" xfId="8" applyFont="1" applyBorder="1" applyAlignment="1" applyProtection="1">
      <alignment horizontal="left" vertical="top" wrapText="1"/>
      <protection locked="0"/>
    </xf>
    <xf numFmtId="0" fontId="82" fillId="0" borderId="2" xfId="8" applyFont="1" applyBorder="1" applyAlignment="1" applyProtection="1">
      <alignment horizontal="left" wrapText="1"/>
      <protection locked="0"/>
    </xf>
    <xf numFmtId="0" fontId="47" fillId="11" borderId="0" xfId="0" applyFont="1" applyFill="1"/>
    <xf numFmtId="0" fontId="47" fillId="11" borderId="1" xfId="0" applyFont="1" applyFill="1" applyBorder="1" applyAlignment="1">
      <alignment vertical="top" wrapText="1"/>
    </xf>
    <xf numFmtId="0" fontId="54" fillId="20" borderId="26" xfId="0" applyFont="1" applyFill="1" applyBorder="1" applyAlignment="1">
      <alignment vertical="top"/>
    </xf>
    <xf numFmtId="0" fontId="54" fillId="14" borderId="3" xfId="0" applyFont="1" applyFill="1" applyBorder="1" applyAlignment="1">
      <alignment vertical="top" wrapText="1"/>
    </xf>
    <xf numFmtId="0" fontId="54" fillId="14" borderId="6" xfId="0" applyFont="1" applyFill="1" applyBorder="1" applyAlignment="1">
      <alignment vertical="top" wrapText="1"/>
    </xf>
    <xf numFmtId="0" fontId="54" fillId="20" borderId="27" xfId="0" applyFont="1" applyFill="1" applyBorder="1" applyAlignment="1">
      <alignment vertical="top" wrapText="1"/>
    </xf>
    <xf numFmtId="0" fontId="54" fillId="20" borderId="28" xfId="0" applyFont="1" applyFill="1" applyBorder="1" applyAlignment="1">
      <alignment vertical="top" wrapText="1"/>
    </xf>
    <xf numFmtId="0" fontId="54" fillId="20" borderId="29" xfId="0" applyFont="1" applyFill="1" applyBorder="1" applyAlignment="1">
      <alignment vertical="top" wrapText="1"/>
    </xf>
    <xf numFmtId="0" fontId="47" fillId="0" borderId="1" xfId="0" applyFont="1" applyBorder="1" applyAlignment="1">
      <alignment vertical="top"/>
    </xf>
    <xf numFmtId="0" fontId="85" fillId="0" borderId="1" xfId="0" applyFont="1" applyBorder="1" applyAlignment="1">
      <alignment vertical="top" wrapText="1"/>
    </xf>
    <xf numFmtId="0" fontId="86" fillId="4" borderId="1" xfId="0" applyFont="1" applyFill="1" applyBorder="1" applyAlignment="1">
      <alignment vertical="top" wrapText="1"/>
    </xf>
    <xf numFmtId="0" fontId="85" fillId="0" borderId="0" xfId="0" applyFont="1" applyAlignment="1">
      <alignment vertical="top" wrapText="1"/>
    </xf>
    <xf numFmtId="0" fontId="85" fillId="21" borderId="1" xfId="0" applyFont="1" applyFill="1" applyBorder="1" applyAlignment="1">
      <alignment vertical="top" wrapText="1"/>
    </xf>
    <xf numFmtId="0" fontId="85" fillId="21" borderId="1" xfId="0" applyFont="1" applyFill="1" applyBorder="1" applyAlignment="1">
      <alignment vertical="top"/>
    </xf>
    <xf numFmtId="0" fontId="54" fillId="20" borderId="1" xfId="0" applyFont="1" applyFill="1" applyBorder="1" applyAlignment="1">
      <alignment vertical="top"/>
    </xf>
    <xf numFmtId="0" fontId="54" fillId="20" borderId="1" xfId="0" applyFont="1" applyFill="1" applyBorder="1" applyAlignment="1">
      <alignment vertical="top" wrapText="1"/>
    </xf>
    <xf numFmtId="0" fontId="54" fillId="20" borderId="21" xfId="0" applyFont="1" applyFill="1" applyBorder="1" applyAlignment="1">
      <alignment vertical="top" wrapText="1"/>
    </xf>
    <xf numFmtId="0" fontId="54" fillId="20" borderId="30" xfId="0" applyFont="1" applyFill="1" applyBorder="1" applyAlignment="1">
      <alignment vertical="top" wrapText="1"/>
    </xf>
    <xf numFmtId="0" fontId="47" fillId="20" borderId="17" xfId="0" applyFont="1" applyFill="1" applyBorder="1" applyAlignment="1">
      <alignment vertical="top"/>
    </xf>
    <xf numFmtId="0" fontId="54" fillId="14" borderId="12" xfId="0" applyFont="1" applyFill="1" applyBorder="1" applyAlignment="1">
      <alignment vertical="top"/>
    </xf>
    <xf numFmtId="0" fontId="54" fillId="20" borderId="14" xfId="0" applyFont="1" applyFill="1" applyBorder="1" applyAlignment="1">
      <alignment vertical="top" wrapText="1"/>
    </xf>
    <xf numFmtId="0" fontId="54" fillId="20" borderId="31" xfId="0" applyFont="1" applyFill="1" applyBorder="1" applyAlignment="1">
      <alignment vertical="top"/>
    </xf>
    <xf numFmtId="0" fontId="47" fillId="0" borderId="1" xfId="2" applyFont="1" applyBorder="1"/>
    <xf numFmtId="15" fontId="47" fillId="0" borderId="1" xfId="2" applyNumberFormat="1" applyFont="1" applyBorder="1" applyAlignment="1">
      <alignment horizontal="left"/>
    </xf>
    <xf numFmtId="0" fontId="46" fillId="14" borderId="13" xfId="0" applyFont="1" applyFill="1" applyBorder="1" applyAlignment="1">
      <alignment horizontal="left" vertical="top" wrapText="1"/>
    </xf>
    <xf numFmtId="0" fontId="46" fillId="14" borderId="15" xfId="0" applyFont="1" applyFill="1" applyBorder="1" applyAlignment="1">
      <alignment horizontal="left" vertical="top" wrapText="1"/>
    </xf>
    <xf numFmtId="0" fontId="68" fillId="0" borderId="13" xfId="0" applyFont="1" applyBorder="1" applyAlignment="1">
      <alignment vertical="top" wrapText="1"/>
    </xf>
    <xf numFmtId="0" fontId="77" fillId="19" borderId="4" xfId="0" applyFont="1" applyFill="1" applyBorder="1" applyAlignment="1">
      <alignment vertical="top" wrapText="1"/>
    </xf>
    <xf numFmtId="49" fontId="63" fillId="0" borderId="1" xfId="0" applyNumberFormat="1" applyFont="1" applyBorder="1" applyAlignment="1">
      <alignment vertical="top" wrapText="1"/>
    </xf>
    <xf numFmtId="49" fontId="63" fillId="0" borderId="0" xfId="0" applyNumberFormat="1" applyFont="1" applyAlignment="1">
      <alignment vertical="top" wrapText="1"/>
    </xf>
    <xf numFmtId="49" fontId="63" fillId="15" borderId="1" xfId="0" applyNumberFormat="1" applyFont="1" applyFill="1" applyBorder="1" applyAlignment="1">
      <alignment vertical="top" wrapText="1"/>
    </xf>
    <xf numFmtId="49" fontId="63" fillId="19" borderId="1" xfId="0" applyNumberFormat="1" applyFont="1" applyFill="1" applyBorder="1" applyAlignment="1">
      <alignment vertical="top" wrapText="1"/>
    </xf>
    <xf numFmtId="0" fontId="50" fillId="18" borderId="0" xfId="0" applyFont="1" applyFill="1" applyAlignment="1">
      <alignment vertical="top" wrapText="1"/>
    </xf>
    <xf numFmtId="0" fontId="68" fillId="0" borderId="0" xfId="0" applyFont="1"/>
    <xf numFmtId="0" fontId="46" fillId="22" borderId="7" xfId="9" applyFont="1" applyFill="1" applyBorder="1" applyAlignment="1">
      <alignment vertical="top"/>
    </xf>
    <xf numFmtId="0" fontId="49" fillId="22" borderId="10" xfId="9" applyFont="1" applyFill="1" applyBorder="1" applyAlignment="1">
      <alignment horizontal="left" vertical="top"/>
    </xf>
    <xf numFmtId="0" fontId="46" fillId="22" borderId="2" xfId="0" applyFont="1" applyFill="1" applyBorder="1" applyAlignment="1">
      <alignment vertical="top" wrapText="1"/>
    </xf>
    <xf numFmtId="0" fontId="87" fillId="4" borderId="1" xfId="0" applyFont="1" applyFill="1" applyBorder="1" applyAlignment="1">
      <alignment horizontal="center" vertical="top" wrapText="1"/>
    </xf>
    <xf numFmtId="2" fontId="87" fillId="4" borderId="1" xfId="0" applyNumberFormat="1" applyFont="1" applyFill="1" applyBorder="1" applyAlignment="1">
      <alignment horizontal="center" vertical="top" wrapText="1"/>
    </xf>
    <xf numFmtId="0" fontId="49" fillId="0" borderId="1" xfId="0" applyFont="1" applyBorder="1" applyAlignment="1">
      <alignment horizontal="left" vertical="top"/>
    </xf>
    <xf numFmtId="0" fontId="87" fillId="23" borderId="1" xfId="0" applyFont="1" applyFill="1" applyBorder="1" applyAlignment="1">
      <alignment horizontal="center" vertical="top" wrapText="1"/>
    </xf>
    <xf numFmtId="0" fontId="88" fillId="0" borderId="0" xfId="8" applyFont="1" applyAlignment="1">
      <alignment horizontal="left" vertical="top"/>
    </xf>
    <xf numFmtId="0" fontId="89" fillId="0" borderId="0" xfId="7" applyFont="1"/>
    <xf numFmtId="0" fontId="69" fillId="22" borderId="11" xfId="0" applyFont="1" applyFill="1" applyBorder="1" applyAlignment="1">
      <alignment horizontal="left" vertical="top" wrapText="1"/>
    </xf>
    <xf numFmtId="0" fontId="77" fillId="0" borderId="0" xfId="0" applyFont="1" applyAlignment="1">
      <alignment horizontal="left" vertical="top" wrapText="1"/>
    </xf>
    <xf numFmtId="0" fontId="69" fillId="4" borderId="1" xfId="0" applyFont="1" applyFill="1" applyBorder="1" applyAlignment="1">
      <alignment horizontal="left" vertical="top" wrapText="1"/>
    </xf>
    <xf numFmtId="0" fontId="46" fillId="0" borderId="1" xfId="0" applyFont="1" applyBorder="1" applyAlignment="1">
      <alignment horizontal="left" vertical="top" wrapText="1"/>
    </xf>
    <xf numFmtId="0" fontId="87" fillId="23" borderId="1" xfId="0" applyFont="1" applyFill="1" applyBorder="1" applyAlignment="1">
      <alignment horizontal="left" vertical="top" wrapText="1"/>
    </xf>
    <xf numFmtId="0" fontId="15" fillId="0" borderId="1" xfId="0" applyFont="1" applyBorder="1" applyAlignment="1">
      <alignment vertical="top" wrapText="1"/>
    </xf>
    <xf numFmtId="0" fontId="47" fillId="0" borderId="0" xfId="8" applyFont="1" applyAlignment="1">
      <alignment vertical="top" wrapText="1"/>
    </xf>
    <xf numFmtId="0" fontId="47" fillId="0" borderId="0" xfId="7" applyFont="1" applyAlignment="1">
      <alignment vertical="top" wrapText="1"/>
    </xf>
    <xf numFmtId="0" fontId="89" fillId="0" borderId="1" xfId="8" applyFont="1" applyBorder="1" applyAlignment="1">
      <alignment vertical="top" wrapText="1"/>
    </xf>
    <xf numFmtId="0" fontId="90" fillId="0" borderId="32" xfId="8" applyFont="1" applyBorder="1" applyAlignment="1">
      <alignment vertical="top" wrapText="1"/>
    </xf>
    <xf numFmtId="0" fontId="89" fillId="0" borderId="25" xfId="8" applyFont="1" applyBorder="1" applyAlignment="1">
      <alignment vertical="top" wrapText="1"/>
    </xf>
    <xf numFmtId="0" fontId="90" fillId="0" borderId="33" xfId="8" applyFont="1" applyBorder="1" applyAlignment="1">
      <alignment vertical="top" wrapText="1"/>
    </xf>
    <xf numFmtId="0" fontId="89" fillId="0" borderId="34" xfId="8" applyFont="1" applyBorder="1" applyAlignment="1">
      <alignment vertical="top" wrapText="1"/>
    </xf>
    <xf numFmtId="0" fontId="89" fillId="0" borderId="35" xfId="8" applyFont="1" applyBorder="1" applyAlignment="1">
      <alignment vertical="top" wrapText="1"/>
    </xf>
    <xf numFmtId="0" fontId="47" fillId="0" borderId="36" xfId="0" applyFont="1" applyBorder="1" applyAlignment="1">
      <alignment vertical="top" wrapText="1"/>
    </xf>
    <xf numFmtId="0" fontId="47" fillId="0" borderId="37" xfId="0" applyFont="1" applyBorder="1" applyAlignment="1">
      <alignment vertical="top" wrapText="1"/>
    </xf>
    <xf numFmtId="0" fontId="65" fillId="0" borderId="0" xfId="0" applyFont="1" applyAlignment="1">
      <alignment horizontal="left" vertical="top" wrapText="1"/>
    </xf>
    <xf numFmtId="0" fontId="91" fillId="0" borderId="38" xfId="0" applyFont="1" applyBorder="1" applyAlignment="1">
      <alignment horizontal="left" vertical="top" wrapText="1"/>
    </xf>
    <xf numFmtId="0" fontId="92" fillId="14" borderId="15" xfId="0" applyFont="1" applyFill="1" applyBorder="1" applyAlignment="1">
      <alignment horizontal="left" vertical="top"/>
    </xf>
    <xf numFmtId="0" fontId="50" fillId="14" borderId="13" xfId="0" applyFont="1" applyFill="1" applyBorder="1" applyAlignment="1">
      <alignment horizontal="left" vertical="top" wrapText="1"/>
    </xf>
    <xf numFmtId="0" fontId="50" fillId="14" borderId="15" xfId="0" applyFont="1" applyFill="1" applyBorder="1" applyAlignment="1">
      <alignment horizontal="left" vertical="top" wrapText="1"/>
    </xf>
    <xf numFmtId="0" fontId="54" fillId="12" borderId="9" xfId="4" applyFont="1" applyFill="1" applyBorder="1" applyAlignment="1">
      <alignment horizontal="left" vertical="center" wrapText="1"/>
    </xf>
    <xf numFmtId="0" fontId="54" fillId="12" borderId="6" xfId="4" applyFont="1" applyFill="1" applyBorder="1" applyAlignment="1">
      <alignment horizontal="left" vertical="center" wrapText="1"/>
    </xf>
    <xf numFmtId="0" fontId="49" fillId="0" borderId="4" xfId="0" applyFont="1" applyBorder="1" applyAlignment="1">
      <alignment vertical="top"/>
    </xf>
    <xf numFmtId="0" fontId="54" fillId="12" borderId="3" xfId="4" applyFont="1" applyFill="1" applyBorder="1" applyAlignment="1">
      <alignment horizontal="left" vertical="center"/>
    </xf>
    <xf numFmtId="0" fontId="66" fillId="12" borderId="9" xfId="0" applyFont="1" applyFill="1" applyBorder="1"/>
    <xf numFmtId="0" fontId="54" fillId="12" borderId="6" xfId="0" applyFont="1" applyFill="1" applyBorder="1" applyAlignment="1">
      <alignment wrapText="1"/>
    </xf>
    <xf numFmtId="0" fontId="54" fillId="12" borderId="1" xfId="4" applyFont="1" applyFill="1" applyBorder="1" applyAlignment="1">
      <alignment vertical="center" textRotation="90" wrapText="1"/>
    </xf>
    <xf numFmtId="0" fontId="47" fillId="0" borderId="1" xfId="0" applyFont="1" applyBorder="1"/>
    <xf numFmtId="0" fontId="47" fillId="0" borderId="1" xfId="0" applyFont="1" applyBorder="1" applyAlignment="1">
      <alignment wrapText="1"/>
    </xf>
    <xf numFmtId="0" fontId="47" fillId="19" borderId="1" xfId="0" applyFont="1" applyFill="1" applyBorder="1" applyAlignment="1">
      <alignment wrapText="1"/>
    </xf>
    <xf numFmtId="0" fontId="93" fillId="0" borderId="1" xfId="0" applyFont="1" applyBorder="1"/>
    <xf numFmtId="0" fontId="93" fillId="0" borderId="1" xfId="0" applyFont="1" applyBorder="1" applyAlignment="1">
      <alignment wrapText="1"/>
    </xf>
    <xf numFmtId="0" fontId="49" fillId="0" borderId="12" xfId="7" applyFont="1" applyBorder="1" applyAlignment="1">
      <alignment horizontal="left" vertical="center" wrapText="1"/>
    </xf>
    <xf numFmtId="0" fontId="46" fillId="0" borderId="7" xfId="8" applyFont="1" applyBorder="1" applyAlignment="1">
      <alignment vertical="top" wrapText="1"/>
    </xf>
    <xf numFmtId="0" fontId="46" fillId="0" borderId="2" xfId="8" applyFont="1" applyBorder="1" applyAlignment="1">
      <alignment vertical="top"/>
    </xf>
    <xf numFmtId="0" fontId="46" fillId="0" borderId="11" xfId="8" applyFont="1" applyBorder="1" applyAlignment="1">
      <alignment horizontal="left" vertical="top"/>
    </xf>
    <xf numFmtId="15" fontId="46" fillId="0" borderId="5" xfId="8" applyNumberFormat="1" applyFont="1" applyBorder="1" applyAlignment="1">
      <alignment horizontal="left" vertical="top"/>
    </xf>
    <xf numFmtId="0" fontId="46" fillId="25" borderId="0" xfId="0" applyFont="1" applyFill="1" applyAlignment="1">
      <alignment vertical="top"/>
    </xf>
    <xf numFmtId="164" fontId="46" fillId="25" borderId="15" xfId="0" applyNumberFormat="1" applyFont="1" applyFill="1" applyBorder="1" applyAlignment="1">
      <alignment horizontal="left" vertical="top" wrapText="1"/>
    </xf>
    <xf numFmtId="0" fontId="46" fillId="0" borderId="46" xfId="0" applyFont="1" applyBorder="1" applyAlignment="1">
      <alignment vertical="top" wrapText="1"/>
    </xf>
    <xf numFmtId="0" fontId="46" fillId="19" borderId="15" xfId="0" applyFont="1" applyFill="1" applyBorder="1" applyAlignment="1">
      <alignment vertical="top" wrapText="1"/>
    </xf>
    <xf numFmtId="0" fontId="46" fillId="19" borderId="15" xfId="0" applyFont="1" applyFill="1" applyBorder="1" applyAlignment="1">
      <alignment horizontal="right" vertical="top" wrapText="1"/>
    </xf>
    <xf numFmtId="0" fontId="46" fillId="0" borderId="2" xfId="0" applyFont="1" applyBorder="1" applyAlignment="1">
      <alignment horizontal="left" vertical="top" wrapText="1"/>
    </xf>
    <xf numFmtId="0" fontId="46" fillId="0" borderId="11" xfId="0" applyFont="1" applyBorder="1" applyAlignment="1">
      <alignment vertical="top" wrapText="1"/>
    </xf>
    <xf numFmtId="0" fontId="65" fillId="0" borderId="5" xfId="0" applyFont="1" applyBorder="1" applyAlignment="1">
      <alignment vertical="top" wrapText="1"/>
    </xf>
    <xf numFmtId="2" fontId="78" fillId="0" borderId="0" xfId="0" applyNumberFormat="1" applyFont="1" applyAlignment="1">
      <alignment vertical="top" wrapText="1"/>
    </xf>
    <xf numFmtId="0" fontId="78" fillId="19" borderId="2" xfId="0" applyFont="1" applyFill="1" applyBorder="1" applyAlignment="1" applyProtection="1">
      <alignment vertical="top"/>
      <protection locked="0"/>
    </xf>
    <xf numFmtId="0" fontId="78" fillId="19" borderId="24" xfId="0" applyFont="1" applyFill="1" applyBorder="1" applyAlignment="1" applyProtection="1">
      <alignment vertical="top"/>
      <protection locked="0"/>
    </xf>
    <xf numFmtId="0" fontId="43" fillId="26" borderId="47" xfId="0" applyFont="1" applyFill="1" applyBorder="1"/>
    <xf numFmtId="0" fontId="0" fillId="26" borderId="47" xfId="0" applyFill="1" applyBorder="1"/>
    <xf numFmtId="0" fontId="0" fillId="27" borderId="47" xfId="0" applyFill="1" applyBorder="1" applyAlignment="1">
      <alignment horizontal="right"/>
    </xf>
    <xf numFmtId="0" fontId="0" fillId="0" borderId="47" xfId="0" applyBorder="1" applyAlignment="1">
      <alignment horizontal="center"/>
    </xf>
    <xf numFmtId="0" fontId="0" fillId="26" borderId="47" xfId="0" applyFill="1" applyBorder="1" applyAlignment="1">
      <alignment horizontal="center"/>
    </xf>
    <xf numFmtId="0" fontId="0" fillId="0" borderId="0" xfId="0" applyAlignment="1">
      <alignment horizontal="center"/>
    </xf>
    <xf numFmtId="0" fontId="0" fillId="27" borderId="48" xfId="0" applyFill="1" applyBorder="1" applyAlignment="1">
      <alignment horizontal="right"/>
    </xf>
    <xf numFmtId="0" fontId="77" fillId="0" borderId="1" xfId="0" applyFont="1" applyBorder="1" applyAlignment="1">
      <alignment vertical="top" wrapText="1"/>
    </xf>
    <xf numFmtId="0" fontId="77" fillId="0" borderId="6" xfId="0" applyFont="1" applyBorder="1" applyAlignment="1">
      <alignment vertical="top" wrapText="1"/>
    </xf>
    <xf numFmtId="14" fontId="50" fillId="0" borderId="12" xfId="0" applyNumberFormat="1" applyFont="1" applyBorder="1" applyAlignment="1">
      <alignment vertical="top" wrapText="1"/>
    </xf>
    <xf numFmtId="0" fontId="66" fillId="13" borderId="3" xfId="0" applyFont="1" applyFill="1" applyBorder="1" applyAlignment="1">
      <alignment vertical="center"/>
    </xf>
    <xf numFmtId="0" fontId="66" fillId="13" borderId="9" xfId="0" applyFont="1" applyFill="1" applyBorder="1" applyAlignment="1">
      <alignment vertical="center"/>
    </xf>
    <xf numFmtId="0" fontId="66" fillId="13" borderId="9" xfId="0" applyFont="1" applyFill="1" applyBorder="1" applyAlignment="1">
      <alignment vertical="center" wrapText="1"/>
    </xf>
    <xf numFmtId="0" fontId="66" fillId="13" borderId="6" xfId="0" applyFont="1" applyFill="1" applyBorder="1" applyAlignment="1">
      <alignment vertical="center" wrapText="1"/>
    </xf>
    <xf numFmtId="0" fontId="68" fillId="0" borderId="1" xfId="0" applyFont="1" applyBorder="1" applyAlignment="1">
      <alignment vertical="top" wrapText="1"/>
    </xf>
    <xf numFmtId="0" fontId="98" fillId="0" borderId="1" xfId="0" applyFont="1" applyBorder="1" applyAlignment="1">
      <alignment vertical="top" wrapText="1"/>
    </xf>
    <xf numFmtId="0" fontId="68" fillId="0" borderId="1" xfId="0" applyFont="1" applyBorder="1" applyAlignment="1">
      <alignment horizontal="center" vertical="top" wrapText="1"/>
    </xf>
    <xf numFmtId="0" fontId="68" fillId="0" borderId="1" xfId="10" applyFont="1" applyBorder="1" applyAlignment="1">
      <alignment horizontal="center" vertical="top" wrapText="1"/>
    </xf>
    <xf numFmtId="14" fontId="68" fillId="0" borderId="1" xfId="0" applyNumberFormat="1" applyFont="1" applyBorder="1" applyAlignment="1">
      <alignment vertical="top" wrapText="1"/>
    </xf>
    <xf numFmtId="0" fontId="46" fillId="19" borderId="0" xfId="0" applyFont="1" applyFill="1" applyAlignment="1">
      <alignment vertical="top"/>
    </xf>
    <xf numFmtId="0" fontId="49" fillId="29" borderId="1" xfId="0" applyFont="1" applyFill="1" applyBorder="1" applyAlignment="1">
      <alignment vertical="top" wrapText="1"/>
    </xf>
    <xf numFmtId="0" fontId="46" fillId="29" borderId="3" xfId="0" applyFont="1" applyFill="1" applyBorder="1" applyAlignment="1">
      <alignment vertical="top" wrapText="1"/>
    </xf>
    <xf numFmtId="0" fontId="55" fillId="29" borderId="1" xfId="0" applyFont="1" applyFill="1" applyBorder="1" applyAlignment="1">
      <alignment vertical="top" wrapText="1"/>
    </xf>
    <xf numFmtId="0" fontId="46" fillId="24" borderId="1" xfId="0" applyFont="1" applyFill="1" applyBorder="1" applyAlignment="1">
      <alignment vertical="top" wrapText="1"/>
    </xf>
    <xf numFmtId="0" fontId="99" fillId="0" borderId="1" xfId="0" applyFont="1" applyBorder="1" applyAlignment="1">
      <alignment vertical="top" wrapText="1"/>
    </xf>
    <xf numFmtId="49" fontId="63" fillId="16" borderId="1" xfId="0" applyNumberFormat="1" applyFont="1" applyFill="1" applyBorder="1" applyAlignment="1">
      <alignment vertical="top" wrapText="1"/>
    </xf>
    <xf numFmtId="0" fontId="49" fillId="16" borderId="1" xfId="0" applyFont="1" applyFill="1" applyBorder="1" applyAlignment="1">
      <alignment vertical="top"/>
    </xf>
    <xf numFmtId="0" fontId="46" fillId="16" borderId="1" xfId="0" applyFont="1" applyFill="1" applyBorder="1" applyAlignment="1">
      <alignment vertical="top" wrapText="1"/>
    </xf>
    <xf numFmtId="0" fontId="55" fillId="16" borderId="1" xfId="0" applyFont="1" applyFill="1" applyBorder="1" applyAlignment="1">
      <alignment vertical="top" wrapText="1"/>
    </xf>
    <xf numFmtId="15" fontId="100" fillId="0" borderId="11" xfId="8" applyNumberFormat="1" applyFont="1" applyBorder="1" applyAlignment="1">
      <alignment horizontal="left" vertical="top" wrapText="1"/>
    </xf>
    <xf numFmtId="0" fontId="49" fillId="19" borderId="0" xfId="0" applyFont="1" applyFill="1" applyAlignment="1">
      <alignment vertical="top" wrapText="1"/>
    </xf>
    <xf numFmtId="0" fontId="50" fillId="19" borderId="0" xfId="0" applyFont="1" applyFill="1" applyAlignment="1">
      <alignment vertical="top"/>
    </xf>
    <xf numFmtId="0" fontId="82" fillId="0" borderId="51" xfId="0" applyFont="1" applyBorder="1" applyAlignment="1">
      <alignment vertical="top" wrapText="1"/>
    </xf>
    <xf numFmtId="0" fontId="82" fillId="0" borderId="15" xfId="0" applyFont="1" applyBorder="1" applyAlignment="1" applyProtection="1">
      <alignment vertical="top" wrapText="1"/>
      <protection locked="0"/>
    </xf>
    <xf numFmtId="0" fontId="78" fillId="0" borderId="52" xfId="0" applyFont="1" applyBorder="1" applyAlignment="1">
      <alignment vertical="top" wrapText="1"/>
    </xf>
    <xf numFmtId="0" fontId="63" fillId="0" borderId="0" xfId="0" applyFont="1" applyAlignment="1">
      <alignment horizontal="left" vertical="top" wrapText="1"/>
    </xf>
    <xf numFmtId="0" fontId="47" fillId="0" borderId="0" xfId="0" applyFont="1" applyAlignment="1">
      <alignment horizontal="left" vertical="top"/>
    </xf>
    <xf numFmtId="0" fontId="54" fillId="0" borderId="0" xfId="0" applyFont="1" applyAlignment="1">
      <alignment horizontal="left" vertical="top"/>
    </xf>
    <xf numFmtId="0" fontId="66" fillId="0" borderId="0" xfId="0" applyFont="1" applyAlignment="1">
      <alignment horizontal="left" vertical="top" wrapText="1"/>
    </xf>
    <xf numFmtId="0" fontId="47" fillId="19" borderId="0" xfId="0" applyFont="1" applyFill="1" applyAlignment="1">
      <alignment horizontal="left" vertical="top"/>
    </xf>
    <xf numFmtId="0" fontId="47" fillId="0" borderId="0" xfId="0" applyFont="1" applyAlignment="1">
      <alignment horizontal="left" vertical="top" wrapText="1"/>
    </xf>
    <xf numFmtId="0" fontId="54" fillId="5" borderId="3" xfId="0" applyFont="1" applyFill="1" applyBorder="1"/>
    <xf numFmtId="0" fontId="54" fillId="5" borderId="6" xfId="0" applyFont="1" applyFill="1" applyBorder="1"/>
    <xf numFmtId="0" fontId="46" fillId="0" borderId="0" xfId="0" applyFont="1" applyAlignment="1">
      <alignment horizontal="left" vertical="top"/>
    </xf>
    <xf numFmtId="0" fontId="96" fillId="0" borderId="0" xfId="0" applyFont="1" applyAlignment="1">
      <alignment horizontal="left"/>
    </xf>
    <xf numFmtId="0" fontId="96" fillId="0" borderId="0" xfId="0" applyFont="1"/>
    <xf numFmtId="0" fontId="78" fillId="0" borderId="0" xfId="11" applyFont="1"/>
    <xf numFmtId="0" fontId="46" fillId="0" borderId="1" xfId="11" applyFont="1" applyBorder="1" applyAlignment="1">
      <alignment wrapText="1"/>
    </xf>
    <xf numFmtId="0" fontId="78" fillId="0" borderId="1" xfId="11" applyFont="1" applyBorder="1"/>
    <xf numFmtId="0" fontId="82" fillId="14" borderId="12" xfId="11" applyFont="1" applyFill="1" applyBorder="1"/>
    <xf numFmtId="0" fontId="49" fillId="14" borderId="12" xfId="11" applyFont="1" applyFill="1" applyBorder="1" applyAlignment="1">
      <alignment wrapText="1"/>
    </xf>
    <xf numFmtId="0" fontId="82" fillId="14" borderId="1" xfId="11" applyFont="1" applyFill="1" applyBorder="1" applyAlignment="1">
      <alignment wrapText="1"/>
    </xf>
    <xf numFmtId="0" fontId="82" fillId="14" borderId="1" xfId="11" applyFont="1" applyFill="1" applyBorder="1"/>
    <xf numFmtId="0" fontId="101" fillId="28" borderId="3" xfId="11" applyFont="1" applyFill="1" applyBorder="1" applyAlignment="1">
      <alignment vertical="center" wrapText="1"/>
    </xf>
    <xf numFmtId="0" fontId="104" fillId="0" borderId="6" xfId="11" applyFont="1" applyBorder="1" applyAlignment="1">
      <alignment wrapText="1"/>
    </xf>
    <xf numFmtId="0" fontId="78" fillId="0" borderId="1" xfId="11" applyFont="1" applyBorder="1" applyAlignment="1">
      <alignment horizontal="left"/>
    </xf>
    <xf numFmtId="0" fontId="78" fillId="0" borderId="8" xfId="11" applyFont="1" applyBorder="1" applyAlignment="1">
      <alignment wrapText="1"/>
    </xf>
    <xf numFmtId="0" fontId="78" fillId="0" borderId="12" xfId="11" applyFont="1" applyBorder="1"/>
    <xf numFmtId="0" fontId="78" fillId="28" borderId="3" xfId="11" applyFont="1" applyFill="1" applyBorder="1"/>
    <xf numFmtId="0" fontId="46" fillId="28" borderId="3" xfId="11" applyFont="1" applyFill="1" applyBorder="1" applyAlignment="1">
      <alignment wrapText="1"/>
    </xf>
    <xf numFmtId="0" fontId="78" fillId="0" borderId="14" xfId="11" applyFont="1" applyBorder="1"/>
    <xf numFmtId="0" fontId="101" fillId="28" borderId="3" xfId="11" applyFont="1" applyFill="1" applyBorder="1" applyAlignment="1">
      <alignment wrapText="1"/>
    </xf>
    <xf numFmtId="0" fontId="78" fillId="0" borderId="9" xfId="11" applyFont="1" applyBorder="1" applyAlignment="1">
      <alignment wrapText="1"/>
    </xf>
    <xf numFmtId="0" fontId="78" fillId="0" borderId="0" xfId="11" applyFont="1" applyAlignment="1">
      <alignment horizontal="left"/>
    </xf>
    <xf numFmtId="0" fontId="46" fillId="19" borderId="9" xfId="11" applyFont="1" applyFill="1" applyBorder="1" applyAlignment="1">
      <alignment wrapText="1"/>
    </xf>
    <xf numFmtId="0" fontId="46" fillId="0" borderId="1" xfId="11" applyFont="1" applyBorder="1" applyAlignment="1">
      <alignment horizontal="center" vertical="center" wrapText="1"/>
    </xf>
    <xf numFmtId="0" fontId="78" fillId="0" borderId="1" xfId="11" applyFont="1" applyBorder="1" applyAlignment="1">
      <alignment horizontal="center" vertical="center" wrapText="1"/>
    </xf>
    <xf numFmtId="0" fontId="78" fillId="0" borderId="11" xfId="11" applyFont="1" applyBorder="1" applyAlignment="1">
      <alignment wrapText="1"/>
    </xf>
    <xf numFmtId="0" fontId="78" fillId="0" borderId="14" xfId="11" applyFont="1" applyBorder="1" applyAlignment="1">
      <alignment horizontal="left"/>
    </xf>
    <xf numFmtId="0" fontId="106" fillId="28" borderId="3" xfId="11" applyFont="1" applyFill="1" applyBorder="1" applyAlignment="1">
      <alignment wrapText="1"/>
    </xf>
    <xf numFmtId="0" fontId="78" fillId="28" borderId="7" xfId="11" applyFont="1" applyFill="1" applyBorder="1"/>
    <xf numFmtId="0" fontId="78" fillId="0" borderId="0" xfId="11" applyFont="1" applyAlignment="1">
      <alignment wrapText="1"/>
    </xf>
    <xf numFmtId="49" fontId="49" fillId="14" borderId="1" xfId="0" applyNumberFormat="1" applyFont="1" applyFill="1" applyBorder="1" applyAlignment="1">
      <alignment vertical="top"/>
    </xf>
    <xf numFmtId="0" fontId="49" fillId="14" borderId="1" xfId="0" applyFont="1" applyFill="1" applyBorder="1" applyAlignment="1">
      <alignment vertical="top"/>
    </xf>
    <xf numFmtId="0" fontId="46" fillId="14" borderId="1" xfId="0" applyFont="1" applyFill="1" applyBorder="1" applyAlignment="1">
      <alignment vertical="top" wrapText="1"/>
    </xf>
    <xf numFmtId="0" fontId="47" fillId="0" borderId="15" xfId="0" applyFont="1" applyBorder="1" applyAlignment="1">
      <alignment horizontal="left" vertical="top"/>
    </xf>
    <xf numFmtId="0" fontId="107" fillId="11" borderId="0" xfId="0" applyFont="1" applyFill="1" applyAlignment="1">
      <alignment horizontal="center" vertical="center" wrapText="1"/>
    </xf>
    <xf numFmtId="0" fontId="78" fillId="28" borderId="3" xfId="11" applyFont="1" applyFill="1" applyBorder="1" applyAlignment="1">
      <alignment wrapText="1"/>
    </xf>
    <xf numFmtId="0" fontId="101" fillId="14" borderId="0" xfId="11" applyFont="1" applyFill="1" applyAlignment="1">
      <alignment wrapText="1"/>
    </xf>
    <xf numFmtId="0" fontId="101" fillId="14" borderId="1" xfId="11" applyFont="1" applyFill="1" applyBorder="1" applyAlignment="1">
      <alignment wrapText="1"/>
    </xf>
    <xf numFmtId="0" fontId="101" fillId="14" borderId="1" xfId="11" applyFont="1" applyFill="1" applyBorder="1" applyAlignment="1">
      <alignment vertical="center" wrapText="1"/>
    </xf>
    <xf numFmtId="0" fontId="106" fillId="28" borderId="3" xfId="11" applyFont="1" applyFill="1" applyBorder="1" applyAlignment="1">
      <alignment vertical="center" wrapText="1"/>
    </xf>
    <xf numFmtId="0" fontId="106" fillId="28" borderId="3" xfId="11" applyFont="1" applyFill="1" applyBorder="1"/>
    <xf numFmtId="0" fontId="82" fillId="14" borderId="8" xfId="11" applyFont="1" applyFill="1" applyBorder="1"/>
    <xf numFmtId="0" fontId="82" fillId="14" borderId="17" xfId="11" applyFont="1" applyFill="1" applyBorder="1" applyAlignment="1">
      <alignment horizontal="center" vertical="center"/>
    </xf>
    <xf numFmtId="0" fontId="46" fillId="14" borderId="53" xfId="11" applyFont="1" applyFill="1" applyBorder="1" applyAlignment="1">
      <alignment horizontal="center" vertical="center"/>
    </xf>
    <xf numFmtId="0" fontId="49" fillId="14" borderId="1" xfId="11" applyFont="1" applyFill="1" applyBorder="1" applyAlignment="1">
      <alignment wrapText="1"/>
    </xf>
    <xf numFmtId="0" fontId="106" fillId="14" borderId="1" xfId="11" applyFont="1" applyFill="1" applyBorder="1" applyAlignment="1">
      <alignment vertical="center" wrapText="1"/>
    </xf>
    <xf numFmtId="0" fontId="46" fillId="14" borderId="1" xfId="11" applyFont="1" applyFill="1" applyBorder="1" applyAlignment="1">
      <alignment wrapText="1"/>
    </xf>
    <xf numFmtId="0" fontId="106" fillId="14" borderId="1" xfId="11" applyFont="1" applyFill="1" applyBorder="1" applyAlignment="1">
      <alignment wrapText="1"/>
    </xf>
    <xf numFmtId="0" fontId="78" fillId="14" borderId="1" xfId="11" applyFont="1" applyFill="1" applyBorder="1" applyAlignment="1">
      <alignment wrapText="1"/>
    </xf>
    <xf numFmtId="0" fontId="102" fillId="14" borderId="0" xfId="11" applyFont="1" applyFill="1" applyAlignment="1">
      <alignment horizontal="left" vertical="center"/>
    </xf>
    <xf numFmtId="0" fontId="82" fillId="14" borderId="0" xfId="11" applyFont="1" applyFill="1" applyAlignment="1">
      <alignment horizontal="left" vertical="center"/>
    </xf>
    <xf numFmtId="0" fontId="78" fillId="14" borderId="4" xfId="11" applyFont="1" applyFill="1" applyBorder="1"/>
    <xf numFmtId="0" fontId="104" fillId="14" borderId="4" xfId="11" applyFont="1" applyFill="1" applyBorder="1" applyAlignment="1">
      <alignment wrapText="1"/>
    </xf>
    <xf numFmtId="0" fontId="78" fillId="14" borderId="5" xfId="11" applyFont="1" applyFill="1" applyBorder="1"/>
    <xf numFmtId="0" fontId="78" fillId="14" borderId="8" xfId="11" applyFont="1" applyFill="1" applyBorder="1"/>
    <xf numFmtId="0" fontId="78" fillId="14" borderId="11" xfId="11" applyFont="1" applyFill="1" applyBorder="1" applyAlignment="1">
      <alignment wrapText="1"/>
    </xf>
    <xf numFmtId="0" fontId="78" fillId="14" borderId="11" xfId="11" applyFont="1" applyFill="1" applyBorder="1"/>
    <xf numFmtId="0" fontId="78" fillId="14" borderId="6" xfId="11" applyFont="1" applyFill="1" applyBorder="1"/>
    <xf numFmtId="0" fontId="102" fillId="30" borderId="3" xfId="11" applyFont="1" applyFill="1" applyBorder="1" applyAlignment="1">
      <alignment wrapText="1"/>
    </xf>
    <xf numFmtId="0" fontId="101" fillId="14" borderId="15" xfId="11" applyFont="1" applyFill="1" applyBorder="1" applyAlignment="1">
      <alignment wrapText="1"/>
    </xf>
    <xf numFmtId="0" fontId="46" fillId="14" borderId="0" xfId="11" applyFont="1" applyFill="1" applyAlignment="1">
      <alignment horizontal="center" vertical="center"/>
    </xf>
    <xf numFmtId="0" fontId="78" fillId="14" borderId="0" xfId="11" applyFont="1" applyFill="1"/>
    <xf numFmtId="0" fontId="78" fillId="14" borderId="0" xfId="11" applyFont="1" applyFill="1" applyAlignment="1">
      <alignment horizontal="center" vertical="center"/>
    </xf>
    <xf numFmtId="0" fontId="78" fillId="14" borderId="2" xfId="11" applyFont="1" applyFill="1" applyBorder="1" applyAlignment="1">
      <alignment wrapText="1"/>
    </xf>
    <xf numFmtId="0" fontId="78" fillId="14" borderId="7" xfId="11" applyFont="1" applyFill="1" applyBorder="1" applyAlignment="1">
      <alignment wrapText="1"/>
    </xf>
    <xf numFmtId="0" fontId="78" fillId="14" borderId="10" xfId="11" applyFont="1" applyFill="1" applyBorder="1" applyAlignment="1">
      <alignment wrapText="1"/>
    </xf>
    <xf numFmtId="0" fontId="78" fillId="14" borderId="10" xfId="11" applyFont="1" applyFill="1" applyBorder="1"/>
    <xf numFmtId="0" fontId="51" fillId="0" borderId="9" xfId="0" applyFont="1" applyBorder="1" applyAlignment="1">
      <alignment vertical="top"/>
    </xf>
    <xf numFmtId="0" fontId="48" fillId="0" borderId="0" xfId="0" applyFont="1" applyAlignment="1" applyProtection="1">
      <alignment vertical="top" wrapText="1"/>
      <protection locked="0"/>
    </xf>
    <xf numFmtId="0" fontId="47" fillId="0" borderId="0" xfId="0" applyFont="1" applyAlignment="1" applyProtection="1">
      <alignment vertical="top"/>
      <protection locked="0"/>
    </xf>
    <xf numFmtId="165" fontId="48" fillId="0" borderId="0" xfId="0" applyNumberFormat="1" applyFont="1" applyAlignment="1" applyProtection="1">
      <alignment horizontal="left" vertical="top" wrapText="1"/>
      <protection locked="0"/>
    </xf>
    <xf numFmtId="0" fontId="0" fillId="0" borderId="0" xfId="0" applyAlignment="1" applyProtection="1">
      <alignment horizontal="left" vertical="top" wrapText="1"/>
      <protection locked="0"/>
    </xf>
    <xf numFmtId="165" fontId="47" fillId="0" borderId="0" xfId="0" applyNumberFormat="1" applyFont="1" applyAlignment="1" applyProtection="1">
      <alignment horizontal="left" vertical="top"/>
      <protection locked="0"/>
    </xf>
    <xf numFmtId="0" fontId="47" fillId="0" borderId="0" xfId="0" applyFont="1" applyAlignment="1" applyProtection="1">
      <alignment horizontal="left" vertical="top"/>
      <protection locked="0"/>
    </xf>
    <xf numFmtId="0" fontId="48" fillId="0" borderId="0" xfId="0" applyFont="1" applyAlignment="1" applyProtection="1">
      <alignment horizontal="left" vertical="top"/>
      <protection locked="0"/>
    </xf>
    <xf numFmtId="0" fontId="49" fillId="0" borderId="1" xfId="6" applyFont="1" applyBorder="1" applyAlignment="1" applyProtection="1">
      <alignment vertical="top" wrapText="1"/>
      <protection locked="0"/>
    </xf>
    <xf numFmtId="0" fontId="49" fillId="0" borderId="1" xfId="6" applyFont="1" applyBorder="1" applyAlignment="1" applyProtection="1">
      <alignment horizontal="center" vertical="top" wrapText="1"/>
      <protection locked="0"/>
    </xf>
    <xf numFmtId="15" fontId="49" fillId="0" borderId="1" xfId="6" applyNumberFormat="1" applyFont="1" applyBorder="1" applyAlignment="1" applyProtection="1">
      <alignment horizontal="center" vertical="top" wrapText="1"/>
      <protection locked="0"/>
    </xf>
    <xf numFmtId="0" fontId="49" fillId="0" borderId="25" xfId="0" applyFont="1" applyBorder="1" applyAlignment="1" applyProtection="1">
      <alignment horizontal="center" wrapText="1"/>
      <protection locked="0"/>
    </xf>
    <xf numFmtId="15" fontId="46" fillId="0" borderId="1" xfId="6" applyNumberFormat="1" applyFont="1" applyBorder="1" applyAlignment="1" applyProtection="1">
      <alignment horizontal="left" vertical="top" wrapText="1"/>
      <protection locked="0"/>
    </xf>
    <xf numFmtId="0" fontId="65" fillId="16" borderId="1" xfId="0" applyFont="1" applyFill="1" applyBorder="1" applyAlignment="1">
      <alignment vertical="top" wrapText="1"/>
    </xf>
    <xf numFmtId="0" fontId="112" fillId="0" borderId="1" xfId="0" applyFont="1" applyBorder="1" applyAlignment="1">
      <alignment vertical="top" wrapText="1"/>
    </xf>
    <xf numFmtId="0" fontId="9" fillId="28" borderId="3" xfId="1" applyFill="1" applyBorder="1" applyAlignment="1" applyProtection="1"/>
    <xf numFmtId="0" fontId="49" fillId="16" borderId="7" xfId="9" applyFont="1" applyFill="1" applyBorder="1" applyAlignment="1">
      <alignment horizontal="left" vertical="top" wrapText="1"/>
    </xf>
    <xf numFmtId="0" fontId="49" fillId="16" borderId="10" xfId="9" applyFont="1" applyFill="1" applyBorder="1" applyAlignment="1">
      <alignment vertical="top"/>
    </xf>
    <xf numFmtId="0" fontId="49" fillId="16" borderId="8" xfId="9" applyFont="1" applyFill="1" applyBorder="1" applyAlignment="1">
      <alignment vertical="top" wrapText="1"/>
    </xf>
    <xf numFmtId="0" fontId="46" fillId="16" borderId="10" xfId="9" applyFont="1" applyFill="1" applyBorder="1" applyAlignment="1">
      <alignment vertical="top" wrapText="1"/>
    </xf>
    <xf numFmtId="0" fontId="66" fillId="16" borderId="10" xfId="9" applyFont="1" applyFill="1" applyBorder="1" applyAlignment="1">
      <alignment vertical="top" wrapText="1"/>
    </xf>
    <xf numFmtId="0" fontId="66" fillId="16" borderId="3" xfId="9" applyFont="1" applyFill="1" applyBorder="1" applyAlignment="1">
      <alignment horizontal="left" vertical="top" wrapText="1"/>
    </xf>
    <xf numFmtId="0" fontId="66" fillId="16" borderId="9" xfId="9" applyFont="1" applyFill="1" applyBorder="1" applyAlignment="1">
      <alignment vertical="top" wrapText="1"/>
    </xf>
    <xf numFmtId="0" fontId="46" fillId="16" borderId="9" xfId="9" applyFont="1" applyFill="1" applyBorder="1" applyAlignment="1">
      <alignment vertical="top" wrapText="1"/>
    </xf>
    <xf numFmtId="0" fontId="66" fillId="16" borderId="7" xfId="9" applyFont="1" applyFill="1" applyBorder="1" applyAlignment="1">
      <alignment horizontal="left" vertical="top"/>
    </xf>
    <xf numFmtId="0" fontId="113" fillId="16" borderId="10" xfId="0" applyFont="1" applyFill="1" applyBorder="1" applyAlignment="1">
      <alignment vertical="top" wrapText="1"/>
    </xf>
    <xf numFmtId="0" fontId="113" fillId="16" borderId="8" xfId="0" applyFont="1" applyFill="1" applyBorder="1" applyAlignment="1">
      <alignment vertical="top" wrapText="1"/>
    </xf>
    <xf numFmtId="0" fontId="4" fillId="26" borderId="47" xfId="0" applyFont="1" applyFill="1" applyBorder="1" applyAlignment="1">
      <alignment horizontal="center"/>
    </xf>
    <xf numFmtId="0" fontId="4" fillId="0" borderId="47" xfId="0" applyFont="1" applyBorder="1"/>
    <xf numFmtId="0" fontId="4" fillId="0" borderId="47" xfId="0" applyFont="1" applyBorder="1" applyAlignment="1">
      <alignment wrapText="1"/>
    </xf>
    <xf numFmtId="0" fontId="4" fillId="0" borderId="48" xfId="0" applyFont="1" applyBorder="1" applyAlignment="1">
      <alignment wrapText="1"/>
    </xf>
    <xf numFmtId="0" fontId="4" fillId="0" borderId="48" xfId="0" applyFont="1" applyBorder="1"/>
    <xf numFmtId="0" fontId="72" fillId="16" borderId="10" xfId="9" applyFont="1" applyFill="1" applyBorder="1" applyAlignment="1">
      <alignment vertical="top"/>
    </xf>
    <xf numFmtId="0" fontId="72" fillId="16" borderId="8" xfId="9" applyFont="1" applyFill="1" applyBorder="1" applyAlignment="1">
      <alignment vertical="top" wrapText="1"/>
    </xf>
    <xf numFmtId="0" fontId="66" fillId="16" borderId="3" xfId="9" applyFont="1" applyFill="1" applyBorder="1" applyAlignment="1">
      <alignment horizontal="left" vertical="top"/>
    </xf>
    <xf numFmtId="0" fontId="72" fillId="16" borderId="9" xfId="9" applyFont="1" applyFill="1" applyBorder="1" applyAlignment="1">
      <alignment vertical="top"/>
    </xf>
    <xf numFmtId="0" fontId="72" fillId="16" borderId="6" xfId="9" applyFont="1" applyFill="1" applyBorder="1" applyAlignment="1">
      <alignment vertical="top" wrapText="1"/>
    </xf>
    <xf numFmtId="0" fontId="113" fillId="16" borderId="9" xfId="0" applyFont="1" applyFill="1" applyBorder="1" applyAlignment="1">
      <alignment vertical="top" wrapText="1"/>
    </xf>
    <xf numFmtId="0" fontId="113" fillId="16" borderId="6" xfId="0" applyFont="1" applyFill="1" applyBorder="1" applyAlignment="1">
      <alignment vertical="top" wrapText="1"/>
    </xf>
    <xf numFmtId="0" fontId="49" fillId="16" borderId="67" xfId="9" applyFont="1" applyFill="1" applyBorder="1" applyAlignment="1">
      <alignment horizontal="left" vertical="top"/>
    </xf>
    <xf numFmtId="0" fontId="49" fillId="16" borderId="68" xfId="9" applyFont="1" applyFill="1" applyBorder="1" applyAlignment="1">
      <alignment vertical="top" wrapText="1"/>
    </xf>
    <xf numFmtId="0" fontId="46" fillId="16" borderId="68" xfId="9" applyFont="1" applyFill="1" applyBorder="1" applyAlignment="1">
      <alignment vertical="top"/>
    </xf>
    <xf numFmtId="0" fontId="47" fillId="16" borderId="69" xfId="9" applyFont="1" applyFill="1" applyBorder="1" applyAlignment="1">
      <alignment vertical="top" wrapText="1"/>
    </xf>
    <xf numFmtId="0" fontId="49" fillId="16" borderId="70" xfId="9" applyFont="1" applyFill="1" applyBorder="1" applyAlignment="1">
      <alignment horizontal="left" vertical="top"/>
    </xf>
    <xf numFmtId="0" fontId="47" fillId="16" borderId="71" xfId="9" applyFont="1" applyFill="1" applyBorder="1" applyAlignment="1">
      <alignment vertical="top" wrapText="1"/>
    </xf>
    <xf numFmtId="0" fontId="49" fillId="16" borderId="72" xfId="9" applyFont="1" applyFill="1" applyBorder="1" applyAlignment="1">
      <alignment horizontal="left" vertical="top"/>
    </xf>
    <xf numFmtId="0" fontId="46" fillId="16" borderId="73" xfId="9" applyFont="1" applyFill="1" applyBorder="1" applyAlignment="1">
      <alignment vertical="top"/>
    </xf>
    <xf numFmtId="0" fontId="47" fillId="16" borderId="74" xfId="9" applyFont="1" applyFill="1" applyBorder="1" applyAlignment="1">
      <alignment vertical="top" wrapText="1"/>
    </xf>
    <xf numFmtId="0" fontId="46" fillId="16" borderId="73" xfId="9" applyFont="1" applyFill="1" applyBorder="1" applyAlignment="1">
      <alignment vertical="top" wrapText="1"/>
    </xf>
    <xf numFmtId="0" fontId="114" fillId="16" borderId="10" xfId="0" applyFont="1" applyFill="1" applyBorder="1" applyAlignment="1">
      <alignment vertical="top" wrapText="1"/>
    </xf>
    <xf numFmtId="0" fontId="114" fillId="16" borderId="8" xfId="0" applyFont="1" applyFill="1" applyBorder="1" applyAlignment="1">
      <alignment vertical="top" wrapText="1"/>
    </xf>
    <xf numFmtId="0" fontId="49" fillId="16" borderId="7" xfId="9" quotePrefix="1" applyFont="1" applyFill="1" applyBorder="1" applyAlignment="1">
      <alignment horizontal="left" vertical="top"/>
    </xf>
    <xf numFmtId="0" fontId="49" fillId="15" borderId="7" xfId="9" applyFont="1" applyFill="1" applyBorder="1" applyAlignment="1">
      <alignment horizontal="left" vertical="top" wrapText="1"/>
    </xf>
    <xf numFmtId="0" fontId="49" fillId="15" borderId="10" xfId="9" applyFont="1" applyFill="1" applyBorder="1" applyAlignment="1">
      <alignment vertical="top" wrapText="1"/>
    </xf>
    <xf numFmtId="0" fontId="49" fillId="15" borderId="10" xfId="9" applyFont="1" applyFill="1" applyBorder="1" applyAlignment="1">
      <alignment vertical="top"/>
    </xf>
    <xf numFmtId="0" fontId="49" fillId="15" borderId="8" xfId="9" applyFont="1" applyFill="1" applyBorder="1" applyAlignment="1">
      <alignment vertical="top" wrapText="1"/>
    </xf>
    <xf numFmtId="0" fontId="102" fillId="16" borderId="9" xfId="9" applyFont="1" applyFill="1" applyBorder="1" applyAlignment="1">
      <alignment vertical="top" wrapText="1"/>
    </xf>
    <xf numFmtId="0" fontId="115" fillId="16" borderId="9" xfId="0" applyFont="1" applyFill="1" applyBorder="1" applyAlignment="1">
      <alignment vertical="top" wrapText="1"/>
    </xf>
    <xf numFmtId="0" fontId="115" fillId="16" borderId="6" xfId="0" applyFont="1" applyFill="1" applyBorder="1" applyAlignment="1">
      <alignment vertical="top" wrapText="1"/>
    </xf>
    <xf numFmtId="0" fontId="46" fillId="19" borderId="1" xfId="9" applyFont="1" applyFill="1" applyBorder="1"/>
    <xf numFmtId="0" fontId="46" fillId="22" borderId="8" xfId="9" applyFont="1" applyFill="1" applyBorder="1"/>
    <xf numFmtId="0" fontId="46" fillId="0" borderId="0" xfId="9" applyFont="1"/>
    <xf numFmtId="0" fontId="46" fillId="22" borderId="5" xfId="9" applyFont="1" applyFill="1" applyBorder="1"/>
    <xf numFmtId="0" fontId="40" fillId="0" borderId="32" xfId="8" applyFont="1" applyBorder="1" applyAlignment="1">
      <alignment vertical="top" wrapText="1"/>
    </xf>
    <xf numFmtId="0" fontId="118" fillId="4" borderId="1" xfId="0" applyFont="1" applyFill="1" applyBorder="1" applyAlignment="1">
      <alignment horizontal="left" vertical="top" wrapText="1"/>
    </xf>
    <xf numFmtId="0" fontId="121" fillId="23" borderId="1" xfId="0" applyFont="1" applyFill="1" applyBorder="1" applyAlignment="1">
      <alignment horizontal="left" vertical="top" wrapText="1"/>
    </xf>
    <xf numFmtId="0" fontId="49" fillId="19" borderId="3" xfId="9" applyFont="1" applyFill="1" applyBorder="1" applyAlignment="1">
      <alignment horizontal="right" vertical="top" wrapText="1"/>
    </xf>
    <xf numFmtId="0" fontId="46" fillId="0" borderId="0" xfId="9" applyFont="1" applyAlignment="1">
      <alignment horizontal="right" wrapText="1"/>
    </xf>
    <xf numFmtId="0" fontId="46" fillId="0" borderId="1" xfId="0" applyFont="1" applyBorder="1" applyAlignment="1">
      <alignment horizontal="right"/>
    </xf>
    <xf numFmtId="0" fontId="46" fillId="0" borderId="3" xfId="0" applyFont="1" applyBorder="1" applyAlignment="1">
      <alignment horizontal="right"/>
    </xf>
    <xf numFmtId="0" fontId="46" fillId="19" borderId="3" xfId="0" applyFont="1" applyFill="1" applyBorder="1" applyAlignment="1">
      <alignment horizontal="right" vertical="top" wrapText="1"/>
    </xf>
    <xf numFmtId="0" fontId="46" fillId="0" borderId="0" xfId="0" applyFont="1" applyAlignment="1">
      <alignment horizontal="right"/>
    </xf>
    <xf numFmtId="0" fontId="46" fillId="0" borderId="0" xfId="0" quotePrefix="1" applyFont="1" applyAlignment="1">
      <alignment horizontal="right"/>
    </xf>
    <xf numFmtId="0" fontId="122" fillId="4" borderId="1" xfId="0" applyFont="1" applyFill="1" applyBorder="1" applyAlignment="1">
      <alignment horizontal="left" vertical="top" wrapText="1"/>
    </xf>
    <xf numFmtId="0" fontId="123" fillId="4" borderId="1" xfId="0" applyFont="1" applyFill="1" applyBorder="1" applyAlignment="1">
      <alignment horizontal="left" vertical="top" wrapText="1"/>
    </xf>
    <xf numFmtId="0" fontId="13" fillId="0" borderId="0" xfId="0" applyFont="1" applyAlignment="1">
      <alignment vertical="center"/>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vertical="center" wrapText="1"/>
    </xf>
    <xf numFmtId="0" fontId="11" fillId="0" borderId="0" xfId="0" applyFont="1" applyAlignment="1">
      <alignment horizontal="center" vertical="center"/>
    </xf>
    <xf numFmtId="0" fontId="48" fillId="0" borderId="0" xfId="0" applyFont="1" applyAlignment="1" applyProtection="1">
      <alignment vertical="top"/>
      <protection locked="0"/>
    </xf>
    <xf numFmtId="0" fontId="46" fillId="0" borderId="0" xfId="0" applyFont="1" applyAlignment="1" applyProtection="1">
      <alignment vertical="top"/>
      <protection locked="0"/>
    </xf>
    <xf numFmtId="0" fontId="49" fillId="0" borderId="0" xfId="0" applyFont="1" applyAlignment="1" applyProtection="1">
      <alignment horizontal="right" vertical="top"/>
      <protection locked="0"/>
    </xf>
    <xf numFmtId="0" fontId="49" fillId="13" borderId="3" xfId="0" applyFont="1" applyFill="1" applyBorder="1" applyAlignment="1">
      <alignment vertical="top" wrapText="1"/>
    </xf>
    <xf numFmtId="0" fontId="49" fillId="13" borderId="6" xfId="0" applyFont="1" applyFill="1" applyBorder="1" applyAlignment="1">
      <alignment horizontal="left" vertical="top" wrapText="1"/>
    </xf>
    <xf numFmtId="0" fontId="78" fillId="0" borderId="6" xfId="11" applyFont="1" applyBorder="1" applyAlignment="1">
      <alignment horizontal="left"/>
    </xf>
    <xf numFmtId="0" fontId="78" fillId="0" borderId="1" xfId="11" applyFont="1" applyBorder="1" applyAlignment="1">
      <alignment wrapText="1"/>
    </xf>
    <xf numFmtId="0" fontId="78" fillId="0" borderId="6" xfId="11" applyFont="1" applyBorder="1" applyAlignment="1">
      <alignment wrapText="1"/>
    </xf>
    <xf numFmtId="0" fontId="46" fillId="0" borderId="0" xfId="0" applyFont="1" applyAlignment="1">
      <alignment horizontal="center" wrapText="1"/>
    </xf>
    <xf numFmtId="0" fontId="76" fillId="0" borderId="0" xfId="1" applyFont="1" applyAlignment="1" applyProtection="1"/>
    <xf numFmtId="0" fontId="49" fillId="16" borderId="7" xfId="9" applyFont="1" applyFill="1" applyBorder="1" applyAlignment="1">
      <alignment horizontal="left" vertical="top"/>
    </xf>
    <xf numFmtId="0" fontId="46" fillId="0" borderId="0" xfId="0" applyFont="1" applyAlignment="1">
      <alignment horizontal="center" vertical="top" wrapText="1"/>
    </xf>
    <xf numFmtId="0" fontId="83" fillId="0" borderId="0" xfId="0" applyFont="1" applyAlignment="1" applyProtection="1">
      <alignment horizontal="center" vertical="top"/>
      <protection locked="0"/>
    </xf>
    <xf numFmtId="0" fontId="63" fillId="0" borderId="0" xfId="8" applyFont="1" applyAlignment="1">
      <alignment horizontal="center" vertical="top"/>
    </xf>
    <xf numFmtId="0" fontId="46" fillId="0" borderId="22" xfId="0" applyFont="1" applyBorder="1" applyAlignment="1">
      <alignment vertical="top" wrapText="1"/>
    </xf>
    <xf numFmtId="0" fontId="46" fillId="0" borderId="19" xfId="0" applyFont="1" applyBorder="1" applyAlignment="1">
      <alignment vertical="top" wrapText="1"/>
    </xf>
    <xf numFmtId="0" fontId="49" fillId="0" borderId="23" xfId="0" applyFont="1" applyBorder="1" applyAlignment="1">
      <alignment vertical="top" wrapText="1"/>
    </xf>
    <xf numFmtId="0" fontId="46" fillId="11" borderId="0" xfId="0" applyFont="1" applyFill="1" applyAlignment="1">
      <alignment vertical="top"/>
    </xf>
    <xf numFmtId="0" fontId="87" fillId="13" borderId="1" xfId="0" applyFont="1" applyFill="1" applyBorder="1" applyAlignment="1">
      <alignment horizontal="center" vertical="top" wrapText="1"/>
    </xf>
    <xf numFmtId="0" fontId="46" fillId="11" borderId="0" xfId="0" applyFont="1" applyFill="1" applyAlignment="1">
      <alignment horizontal="left" vertical="top" wrapText="1"/>
    </xf>
    <xf numFmtId="0" fontId="66" fillId="13" borderId="1" xfId="0" applyFont="1" applyFill="1" applyBorder="1" applyAlignment="1">
      <alignment horizontal="left" vertical="center" wrapText="1"/>
    </xf>
    <xf numFmtId="0" fontId="66" fillId="13" borderId="9" xfId="0" applyFont="1" applyFill="1" applyBorder="1" applyAlignment="1">
      <alignment horizontal="left" vertical="center" wrapText="1"/>
    </xf>
    <xf numFmtId="0" fontId="49" fillId="13" borderId="1" xfId="0" applyFont="1" applyFill="1" applyBorder="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0" fontId="102" fillId="16" borderId="3" xfId="9" applyFont="1" applyFill="1" applyBorder="1" applyAlignment="1">
      <alignment horizontal="left" vertical="top" wrapText="1"/>
    </xf>
    <xf numFmtId="0" fontId="46" fillId="31" borderId="12" xfId="9" applyFont="1" applyFill="1" applyBorder="1" applyAlignment="1">
      <alignment vertical="top"/>
    </xf>
    <xf numFmtId="0" fontId="47" fillId="31" borderId="12" xfId="9" applyFont="1" applyFill="1" applyBorder="1" applyAlignment="1">
      <alignment vertical="top" wrapText="1"/>
    </xf>
    <xf numFmtId="0" fontId="46" fillId="31" borderId="1" xfId="9" applyFont="1" applyFill="1" applyBorder="1" applyAlignment="1">
      <alignment vertical="top"/>
    </xf>
    <xf numFmtId="0" fontId="47" fillId="31" borderId="1" xfId="9" applyFont="1" applyFill="1" applyBorder="1" applyAlignment="1">
      <alignment vertical="top" wrapText="1"/>
    </xf>
    <xf numFmtId="0" fontId="102" fillId="16" borderId="10" xfId="9" applyFont="1" applyFill="1" applyBorder="1" applyAlignment="1">
      <alignment vertical="top" wrapText="1"/>
    </xf>
    <xf numFmtId="0" fontId="49" fillId="15" borderId="3" xfId="9" applyFont="1" applyFill="1" applyBorder="1" applyAlignment="1">
      <alignment horizontal="left" vertical="top"/>
    </xf>
    <xf numFmtId="0" fontId="66" fillId="15" borderId="9" xfId="9" applyFont="1" applyFill="1" applyBorder="1" applyAlignment="1">
      <alignment vertical="top" wrapText="1"/>
    </xf>
    <xf numFmtId="0" fontId="46" fillId="15" borderId="9" xfId="9" applyFont="1" applyFill="1" applyBorder="1" applyAlignment="1">
      <alignment vertical="top"/>
    </xf>
    <xf numFmtId="0" fontId="47" fillId="15" borderId="6" xfId="9" applyFont="1" applyFill="1" applyBorder="1" applyAlignment="1">
      <alignment vertical="top" wrapText="1"/>
    </xf>
    <xf numFmtId="0" fontId="13" fillId="0" borderId="3" xfId="0" applyFont="1" applyBorder="1" applyAlignment="1">
      <alignment vertical="center"/>
    </xf>
    <xf numFmtId="0" fontId="13" fillId="0" borderId="9" xfId="0" applyFont="1" applyBorder="1" applyAlignment="1">
      <alignment vertical="center" wrapText="1"/>
    </xf>
    <xf numFmtId="0" fontId="124" fillId="0" borderId="6" xfId="0" applyFont="1" applyBorder="1" applyAlignment="1">
      <alignment vertical="center" wrapText="1"/>
    </xf>
    <xf numFmtId="0" fontId="49" fillId="16" borderId="0" xfId="9" applyFont="1" applyFill="1" applyAlignment="1">
      <alignment horizontal="left" vertical="top"/>
    </xf>
    <xf numFmtId="0" fontId="49" fillId="16" borderId="0" xfId="9" applyFont="1" applyFill="1" applyAlignment="1">
      <alignment vertical="top" wrapText="1"/>
    </xf>
    <xf numFmtId="0" fontId="46" fillId="16" borderId="0" xfId="9" applyFont="1" applyFill="1" applyAlignment="1">
      <alignment vertical="top"/>
    </xf>
    <xf numFmtId="0" fontId="47" fillId="16" borderId="0" xfId="9" applyFont="1" applyFill="1" applyAlignment="1">
      <alignment vertical="top" wrapText="1"/>
    </xf>
    <xf numFmtId="0" fontId="46" fillId="0" borderId="14" xfId="9" applyFont="1" applyBorder="1" applyAlignment="1">
      <alignment vertical="top" wrapText="1"/>
    </xf>
    <xf numFmtId="0" fontId="46" fillId="0" borderId="14" xfId="9" applyFont="1" applyBorder="1" applyAlignment="1">
      <alignment vertical="top"/>
    </xf>
    <xf numFmtId="0" fontId="47" fillId="0" borderId="14" xfId="9" applyFont="1" applyBorder="1" applyAlignment="1">
      <alignment vertical="top" wrapText="1"/>
    </xf>
    <xf numFmtId="0" fontId="46" fillId="0" borderId="1" xfId="9" applyFont="1" applyBorder="1" applyAlignment="1">
      <alignment vertical="top" wrapText="1"/>
    </xf>
    <xf numFmtId="0" fontId="46" fillId="0" borderId="1" xfId="9" applyFont="1" applyBorder="1" applyAlignment="1">
      <alignment vertical="top"/>
    </xf>
    <xf numFmtId="0" fontId="47" fillId="0" borderId="1" xfId="9" applyFont="1" applyBorder="1" applyAlignment="1">
      <alignment vertical="top" wrapText="1"/>
    </xf>
    <xf numFmtId="0" fontId="49" fillId="0" borderId="0" xfId="9" applyFont="1" applyAlignment="1">
      <alignment horizontal="left" vertical="top"/>
    </xf>
    <xf numFmtId="0" fontId="46" fillId="0" borderId="0" xfId="9" applyFont="1" applyAlignment="1">
      <alignment vertical="top" wrapText="1"/>
    </xf>
    <xf numFmtId="0" fontId="46" fillId="0" borderId="0" xfId="9" applyFont="1" applyAlignment="1">
      <alignment vertical="top"/>
    </xf>
    <xf numFmtId="0" fontId="47" fillId="0" borderId="0" xfId="9" applyFont="1" applyAlignment="1">
      <alignment vertical="top" wrapText="1"/>
    </xf>
    <xf numFmtId="0" fontId="49" fillId="0" borderId="1" xfId="9" applyFont="1" applyBorder="1" applyAlignment="1">
      <alignment vertical="top" wrapText="1"/>
    </xf>
    <xf numFmtId="0" fontId="72" fillId="0" borderId="0" xfId="9" applyFont="1"/>
    <xf numFmtId="0" fontId="46" fillId="0" borderId="12" xfId="9" applyFont="1" applyBorder="1" applyAlignment="1">
      <alignment vertical="top" wrapText="1"/>
    </xf>
    <xf numFmtId="0" fontId="46" fillId="0" borderId="12" xfId="9" applyFont="1" applyBorder="1" applyAlignment="1">
      <alignment vertical="top"/>
    </xf>
    <xf numFmtId="0" fontId="47" fillId="0" borderId="12" xfId="9" applyFont="1" applyBorder="1" applyAlignment="1">
      <alignment vertical="top" wrapText="1"/>
    </xf>
    <xf numFmtId="0" fontId="46" fillId="16" borderId="0" xfId="9" applyFont="1" applyFill="1" applyAlignment="1">
      <alignment vertical="top" wrapText="1"/>
    </xf>
    <xf numFmtId="0" fontId="104" fillId="0" borderId="0" xfId="9" applyFont="1"/>
    <xf numFmtId="0" fontId="49" fillId="0" borderId="0" xfId="9" applyFont="1"/>
    <xf numFmtId="0" fontId="125" fillId="0" borderId="0" xfId="1" applyFont="1" applyFill="1" applyBorder="1" applyAlignment="1" applyProtection="1">
      <alignment vertical="top" wrapText="1"/>
    </xf>
    <xf numFmtId="0" fontId="49" fillId="0" borderId="9" xfId="0" applyFont="1" applyBorder="1" applyAlignment="1">
      <alignment vertical="top"/>
    </xf>
    <xf numFmtId="0" fontId="49" fillId="32" borderId="9" xfId="0" applyFont="1" applyFill="1" applyBorder="1" applyAlignment="1">
      <alignment vertical="top"/>
    </xf>
    <xf numFmtId="49" fontId="46" fillId="32" borderId="1" xfId="0" applyNumberFormat="1" applyFont="1" applyFill="1" applyBorder="1" applyAlignment="1">
      <alignment horizontal="left" vertical="top" wrapText="1"/>
    </xf>
    <xf numFmtId="0" fontId="46" fillId="32" borderId="1" xfId="0" applyFont="1" applyFill="1" applyBorder="1" applyAlignment="1">
      <alignment vertical="top" wrapText="1"/>
    </xf>
    <xf numFmtId="0" fontId="46" fillId="32" borderId="12" xfId="0" applyFont="1" applyFill="1" applyBorder="1" applyAlignment="1">
      <alignment vertical="top" wrapText="1"/>
    </xf>
    <xf numFmtId="0" fontId="46" fillId="32" borderId="12" xfId="0" applyFont="1" applyFill="1" applyBorder="1" applyAlignment="1">
      <alignment horizontal="left" vertical="top" wrapText="1"/>
    </xf>
    <xf numFmtId="14" fontId="46" fillId="0" borderId="1" xfId="0" applyNumberFormat="1" applyFont="1" applyBorder="1" applyAlignment="1">
      <alignment vertical="top" wrapText="1"/>
    </xf>
    <xf numFmtId="0" fontId="46" fillId="0" borderId="1" xfId="14" applyFont="1" applyBorder="1" applyAlignment="1">
      <alignment vertical="top" wrapText="1"/>
    </xf>
    <xf numFmtId="0" fontId="46" fillId="32" borderId="1" xfId="14" applyFont="1" applyFill="1" applyBorder="1" applyAlignment="1">
      <alignment vertical="top" wrapText="1"/>
    </xf>
    <xf numFmtId="0" fontId="46" fillId="32" borderId="1" xfId="0" applyFont="1" applyFill="1" applyBorder="1" applyAlignment="1">
      <alignment horizontal="left" vertical="top" wrapText="1"/>
    </xf>
    <xf numFmtId="15" fontId="46" fillId="0" borderId="4" xfId="0" applyNumberFormat="1" applyFont="1" applyBorder="1" applyAlignment="1">
      <alignment horizontal="left" vertical="top" wrapText="1"/>
    </xf>
    <xf numFmtId="0" fontId="46" fillId="19" borderId="14" xfId="0" applyFont="1" applyFill="1" applyBorder="1" applyAlignment="1">
      <alignment vertical="top" wrapText="1"/>
    </xf>
    <xf numFmtId="0" fontId="78" fillId="0" borderId="0" xfId="0" applyFont="1" applyAlignment="1">
      <alignment horizontal="left" vertical="top" wrapText="1"/>
    </xf>
    <xf numFmtId="0" fontId="65" fillId="0" borderId="6" xfId="0" applyFont="1" applyBorder="1" applyAlignment="1">
      <alignment vertical="top" wrapText="1"/>
    </xf>
    <xf numFmtId="0" fontId="49" fillId="0" borderId="1" xfId="0" applyFont="1" applyBorder="1" applyAlignment="1">
      <alignment horizontal="left" vertical="top" wrapText="1"/>
    </xf>
    <xf numFmtId="0" fontId="46" fillId="0" borderId="3" xfId="0" applyFont="1" applyBorder="1" applyAlignment="1">
      <alignment horizontal="left" vertical="top" wrapText="1"/>
    </xf>
    <xf numFmtId="0" fontId="129" fillId="3" borderId="1" xfId="0" applyFont="1" applyFill="1" applyBorder="1" applyAlignment="1">
      <alignment vertical="top"/>
    </xf>
    <xf numFmtId="0" fontId="114" fillId="3" borderId="1" xfId="0" applyFont="1" applyFill="1" applyBorder="1" applyAlignment="1">
      <alignment horizontal="left" vertical="top"/>
    </xf>
    <xf numFmtId="0" fontId="0" fillId="3" borderId="1" xfId="0" applyFill="1" applyBorder="1" applyAlignment="1">
      <alignment vertical="top" wrapText="1"/>
    </xf>
    <xf numFmtId="0" fontId="0" fillId="0" borderId="1" xfId="0" applyBorder="1" applyAlignment="1">
      <alignment vertical="top" wrapText="1"/>
    </xf>
    <xf numFmtId="0" fontId="114" fillId="0" borderId="1" xfId="0" applyFont="1" applyBorder="1" applyAlignment="1">
      <alignment vertical="top"/>
    </xf>
    <xf numFmtId="0" fontId="114" fillId="0" borderId="1" xfId="0" applyFont="1" applyBorder="1" applyAlignment="1">
      <alignment horizontal="left" vertical="top"/>
    </xf>
    <xf numFmtId="0" fontId="114" fillId="0" borderId="13" xfId="0" applyFont="1" applyBorder="1" applyAlignment="1">
      <alignment vertical="top"/>
    </xf>
    <xf numFmtId="0" fontId="130" fillId="4" borderId="1" xfId="0" applyFont="1" applyFill="1" applyBorder="1" applyAlignment="1">
      <alignment vertical="top" wrapText="1"/>
    </xf>
    <xf numFmtId="0" fontId="131" fillId="0" borderId="1" xfId="0" applyFont="1" applyBorder="1" applyAlignment="1">
      <alignment vertical="top" wrapText="1"/>
    </xf>
    <xf numFmtId="0" fontId="132" fillId="10" borderId="1" xfId="0" applyFont="1" applyFill="1" applyBorder="1" applyAlignment="1">
      <alignment vertical="top" wrapText="1"/>
    </xf>
    <xf numFmtId="0" fontId="132" fillId="0" borderId="1" xfId="0" applyFont="1" applyBorder="1" applyAlignment="1">
      <alignment vertical="top" wrapText="1"/>
    </xf>
    <xf numFmtId="0" fontId="133" fillId="0" borderId="1" xfId="0" applyFont="1" applyBorder="1" applyAlignment="1">
      <alignment vertical="top" wrapText="1"/>
    </xf>
    <xf numFmtId="0" fontId="134" fillId="0" borderId="1" xfId="0" applyFont="1" applyBorder="1" applyAlignment="1">
      <alignment vertical="top" wrapText="1"/>
    </xf>
    <xf numFmtId="0" fontId="136" fillId="0" borderId="1" xfId="0" applyFont="1" applyBorder="1" applyAlignment="1">
      <alignment vertical="top" wrapText="1"/>
    </xf>
    <xf numFmtId="0" fontId="114" fillId="0" borderId="1" xfId="0" applyFont="1" applyBorder="1" applyAlignment="1">
      <alignment vertical="top" wrapText="1"/>
    </xf>
    <xf numFmtId="0" fontId="114" fillId="4" borderId="1" xfId="0" applyFont="1" applyFill="1" applyBorder="1" applyAlignment="1">
      <alignment vertical="top"/>
    </xf>
    <xf numFmtId="0" fontId="114" fillId="4" borderId="1" xfId="0" applyFont="1" applyFill="1" applyBorder="1" applyAlignment="1">
      <alignment horizontal="left" vertical="top"/>
    </xf>
    <xf numFmtId="0" fontId="114" fillId="4" borderId="1" xfId="0" applyFont="1" applyFill="1" applyBorder="1" applyAlignment="1">
      <alignment vertical="top" wrapText="1"/>
    </xf>
    <xf numFmtId="0" fontId="114" fillId="4" borderId="1" xfId="0" applyFont="1" applyFill="1" applyBorder="1"/>
    <xf numFmtId="0" fontId="0" fillId="4" borderId="1" xfId="0" applyFill="1" applyBorder="1" applyAlignment="1">
      <alignment vertical="top" wrapText="1"/>
    </xf>
    <xf numFmtId="0" fontId="138" fillId="0" borderId="1" xfId="0" applyFont="1" applyBorder="1" applyAlignment="1">
      <alignment vertical="top" wrapText="1"/>
    </xf>
    <xf numFmtId="0" fontId="114" fillId="19" borderId="1" xfId="0" applyFont="1" applyFill="1" applyBorder="1" applyAlignment="1">
      <alignment vertical="top"/>
    </xf>
    <xf numFmtId="0" fontId="114" fillId="19" borderId="1" xfId="0" applyFont="1" applyFill="1" applyBorder="1" applyAlignment="1">
      <alignment horizontal="left" vertical="top"/>
    </xf>
    <xf numFmtId="0" fontId="0" fillId="19" borderId="1" xfId="0" applyFill="1" applyBorder="1" applyAlignment="1">
      <alignment vertical="top" wrapText="1"/>
    </xf>
    <xf numFmtId="0" fontId="137" fillId="0" borderId="1" xfId="0" applyFont="1" applyBorder="1" applyAlignment="1">
      <alignment vertical="top" wrapText="1"/>
    </xf>
    <xf numFmtId="0" fontId="140" fillId="0" borderId="1" xfId="0" applyFont="1" applyBorder="1" applyAlignment="1">
      <alignment vertical="top" wrapText="1"/>
    </xf>
    <xf numFmtId="0" fontId="138" fillId="4" borderId="1" xfId="0" applyFont="1" applyFill="1" applyBorder="1" applyAlignment="1">
      <alignment vertical="top" wrapText="1"/>
    </xf>
    <xf numFmtId="0" fontId="141" fillId="0" borderId="1" xfId="0" applyFont="1" applyBorder="1" applyAlignment="1">
      <alignment vertical="top" wrapText="1"/>
    </xf>
    <xf numFmtId="0" fontId="4" fillId="19" borderId="1" xfId="0" applyFont="1" applyFill="1" applyBorder="1" applyAlignment="1">
      <alignment vertical="top" wrapText="1"/>
    </xf>
    <xf numFmtId="0" fontId="114" fillId="8" borderId="1" xfId="0" applyFont="1" applyFill="1" applyBorder="1" applyAlignment="1">
      <alignment vertical="top"/>
    </xf>
    <xf numFmtId="0" fontId="114" fillId="8" borderId="1" xfId="0" applyFont="1" applyFill="1" applyBorder="1" applyAlignment="1">
      <alignment horizontal="left" vertical="top"/>
    </xf>
    <xf numFmtId="0" fontId="114" fillId="8" borderId="1" xfId="0" applyFont="1" applyFill="1" applyBorder="1" applyAlignment="1">
      <alignment vertical="top" wrapText="1"/>
    </xf>
    <xf numFmtId="0" fontId="0" fillId="8" borderId="1" xfId="0" applyFill="1" applyBorder="1" applyAlignment="1">
      <alignment vertical="top" wrapText="1"/>
    </xf>
    <xf numFmtId="0" fontId="0" fillId="19" borderId="0" xfId="0" applyFill="1" applyAlignment="1">
      <alignment wrapText="1"/>
    </xf>
    <xf numFmtId="0" fontId="138" fillId="4" borderId="1" xfId="0" applyFont="1" applyFill="1" applyBorder="1" applyAlignment="1">
      <alignment vertical="top"/>
    </xf>
    <xf numFmtId="0" fontId="138" fillId="4" borderId="1" xfId="0" applyFont="1" applyFill="1" applyBorder="1" applyAlignment="1">
      <alignment horizontal="left" vertical="top"/>
    </xf>
    <xf numFmtId="0" fontId="138" fillId="0" borderId="1" xfId="0" applyFont="1" applyBorder="1" applyAlignment="1">
      <alignment vertical="top"/>
    </xf>
    <xf numFmtId="0" fontId="138" fillId="0" borderId="1" xfId="0" applyFont="1" applyBorder="1" applyAlignment="1">
      <alignment horizontal="left" vertical="top"/>
    </xf>
    <xf numFmtId="0" fontId="142" fillId="0" borderId="1" xfId="0" applyFont="1" applyBorder="1" applyAlignment="1">
      <alignment vertical="top" wrapText="1"/>
    </xf>
    <xf numFmtId="0" fontId="143" fillId="0" borderId="0" xfId="0" applyFont="1" applyAlignment="1">
      <alignment wrapText="1"/>
    </xf>
    <xf numFmtId="0" fontId="114" fillId="19" borderId="1" xfId="0" applyFont="1" applyFill="1" applyBorder="1" applyAlignment="1">
      <alignment vertical="top" wrapText="1"/>
    </xf>
    <xf numFmtId="0" fontId="138" fillId="19" borderId="1" xfId="0" applyFont="1" applyFill="1" applyBorder="1" applyAlignment="1">
      <alignment vertical="top"/>
    </xf>
    <xf numFmtId="0" fontId="138" fillId="19" borderId="1" xfId="0" applyFont="1" applyFill="1" applyBorder="1" applyAlignment="1">
      <alignment horizontal="left" vertical="top"/>
    </xf>
    <xf numFmtId="0" fontId="138" fillId="19" borderId="1" xfId="0" applyFont="1" applyFill="1" applyBorder="1" applyAlignment="1">
      <alignment vertical="top" wrapText="1"/>
    </xf>
    <xf numFmtId="0" fontId="142" fillId="19" borderId="1" xfId="0" applyFont="1" applyFill="1" applyBorder="1" applyAlignment="1">
      <alignment vertical="top" wrapText="1"/>
    </xf>
    <xf numFmtId="0" fontId="143" fillId="0" borderId="1" xfId="0" applyFont="1" applyBorder="1" applyAlignment="1">
      <alignment wrapText="1"/>
    </xf>
    <xf numFmtId="0" fontId="0" fillId="19" borderId="1" xfId="0" applyFill="1" applyBorder="1"/>
    <xf numFmtId="0" fontId="140" fillId="19" borderId="1" xfId="0" applyFont="1" applyFill="1" applyBorder="1" applyAlignment="1">
      <alignment vertical="top" wrapText="1"/>
    </xf>
    <xf numFmtId="0" fontId="0" fillId="0" borderId="1" xfId="0" applyBorder="1"/>
    <xf numFmtId="0" fontId="130" fillId="0" borderId="1" xfId="0" applyFont="1" applyBorder="1"/>
    <xf numFmtId="0" fontId="140" fillId="0" borderId="3" xfId="0" applyFont="1" applyBorder="1" applyAlignment="1">
      <alignment vertical="top" wrapText="1"/>
    </xf>
    <xf numFmtId="0" fontId="0" fillId="0" borderId="6" xfId="0" applyBorder="1"/>
    <xf numFmtId="0" fontId="0" fillId="0" borderId="0" xfId="0" applyAlignment="1">
      <alignment wrapText="1"/>
    </xf>
    <xf numFmtId="0" fontId="0" fillId="8" borderId="1" xfId="0" applyFill="1" applyBorder="1"/>
    <xf numFmtId="0" fontId="0" fillId="0" borderId="1" xfId="0" applyBorder="1" applyAlignment="1">
      <alignment wrapText="1"/>
    </xf>
    <xf numFmtId="0" fontId="141" fillId="19" borderId="1" xfId="0" applyFont="1" applyFill="1" applyBorder="1" applyAlignment="1">
      <alignment vertical="top" wrapText="1"/>
    </xf>
    <xf numFmtId="0" fontId="4" fillId="0" borderId="1" xfId="0" applyFont="1" applyBorder="1" applyAlignment="1">
      <alignment vertical="top" wrapText="1"/>
    </xf>
    <xf numFmtId="0" fontId="143" fillId="19" borderId="1" xfId="0" applyFont="1" applyFill="1" applyBorder="1" applyAlignment="1">
      <alignment vertical="top" wrapText="1"/>
    </xf>
    <xf numFmtId="0" fontId="143" fillId="0" borderId="1" xfId="0" applyFont="1" applyBorder="1" applyAlignment="1">
      <alignment vertical="center" wrapText="1"/>
    </xf>
    <xf numFmtId="0" fontId="140" fillId="4" borderId="1" xfId="0" applyFont="1" applyFill="1" applyBorder="1" applyAlignment="1">
      <alignment vertical="top" wrapText="1"/>
    </xf>
    <xf numFmtId="0" fontId="143" fillId="0" borderId="1" xfId="0" applyFont="1" applyBorder="1" applyAlignment="1">
      <alignment horizontal="center" vertical="top" wrapText="1"/>
    </xf>
    <xf numFmtId="0" fontId="43" fillId="19" borderId="1" xfId="0" applyFont="1" applyFill="1" applyBorder="1" applyAlignment="1">
      <alignment vertical="top" wrapText="1"/>
    </xf>
    <xf numFmtId="0" fontId="143" fillId="0" borderId="0" xfId="0" applyFont="1" applyAlignment="1">
      <alignment vertical="top" wrapText="1"/>
    </xf>
    <xf numFmtId="0" fontId="143" fillId="0" borderId="1" xfId="0" applyFont="1" applyBorder="1" applyAlignment="1">
      <alignment vertical="top" wrapText="1"/>
    </xf>
    <xf numFmtId="0" fontId="146" fillId="0" borderId="1" xfId="0" applyFont="1" applyBorder="1" applyAlignment="1">
      <alignment vertical="top" wrapText="1"/>
    </xf>
    <xf numFmtId="0" fontId="114" fillId="33" borderId="1" xfId="0" applyFont="1" applyFill="1" applyBorder="1" applyAlignment="1">
      <alignment vertical="top"/>
    </xf>
    <xf numFmtId="0" fontId="114" fillId="33" borderId="1" xfId="0" applyFont="1" applyFill="1" applyBorder="1" applyAlignment="1">
      <alignment horizontal="left" vertical="top"/>
    </xf>
    <xf numFmtId="0" fontId="148" fillId="33" borderId="1" xfId="0" applyFont="1" applyFill="1" applyBorder="1" applyAlignment="1">
      <alignment vertical="top" wrapText="1"/>
    </xf>
    <xf numFmtId="0" fontId="0" fillId="33" borderId="1" xfId="0" applyFill="1" applyBorder="1" applyAlignment="1">
      <alignment vertical="top" wrapText="1"/>
    </xf>
    <xf numFmtId="0" fontId="148" fillId="0" borderId="1" xfId="0" applyFont="1" applyBorder="1" applyAlignment="1">
      <alignment vertical="top" wrapText="1"/>
    </xf>
    <xf numFmtId="0" fontId="149" fillId="0" borderId="1" xfId="0" applyFont="1" applyBorder="1" applyAlignment="1">
      <alignment vertical="top" wrapText="1"/>
    </xf>
    <xf numFmtId="0" fontId="114" fillId="4" borderId="1" xfId="0" applyFont="1" applyFill="1" applyBorder="1" applyAlignment="1">
      <alignment wrapText="1"/>
    </xf>
    <xf numFmtId="0" fontId="130" fillId="0" borderId="1" xfId="0" applyFont="1" applyBorder="1" applyAlignment="1">
      <alignment vertical="top" wrapText="1"/>
    </xf>
    <xf numFmtId="0" fontId="114" fillId="0" borderId="1" xfId="0" applyFont="1" applyBorder="1" applyAlignment="1">
      <alignment horizontal="left" vertical="top" wrapText="1"/>
    </xf>
    <xf numFmtId="2" fontId="114" fillId="4" borderId="1" xfId="0" applyNumberFormat="1" applyFont="1" applyFill="1" applyBorder="1" applyAlignment="1">
      <alignment vertical="top"/>
    </xf>
    <xf numFmtId="0" fontId="143" fillId="0" borderId="13" xfId="0" applyFont="1" applyBorder="1" applyAlignment="1">
      <alignment vertical="top" wrapText="1"/>
    </xf>
    <xf numFmtId="0" fontId="6" fillId="0" borderId="1" xfId="0" applyFont="1" applyBorder="1" applyAlignment="1">
      <alignment vertical="top" wrapText="1"/>
    </xf>
    <xf numFmtId="0" fontId="6" fillId="19" borderId="1" xfId="0" applyFont="1" applyFill="1" applyBorder="1" applyAlignment="1">
      <alignment vertical="top" wrapText="1"/>
    </xf>
    <xf numFmtId="0" fontId="47" fillId="0" borderId="14" xfId="0" applyFont="1" applyBorder="1" applyAlignment="1">
      <alignment horizontal="left" vertical="top" wrapText="1"/>
    </xf>
    <xf numFmtId="0" fontId="143" fillId="0" borderId="0" xfId="0" applyFont="1" applyAlignment="1">
      <alignment vertical="center" wrapText="1"/>
    </xf>
    <xf numFmtId="0" fontId="128" fillId="0" borderId="0" xfId="0" applyFont="1" applyAlignment="1">
      <alignment vertical="center"/>
    </xf>
    <xf numFmtId="0" fontId="128" fillId="0" borderId="0" xfId="0" applyFont="1" applyAlignment="1">
      <alignment vertical="center" wrapText="1"/>
    </xf>
    <xf numFmtId="0" fontId="150" fillId="0" borderId="0" xfId="0" applyFont="1"/>
    <xf numFmtId="0" fontId="47" fillId="0" borderId="1" xfId="0" applyFont="1" applyBorder="1" applyAlignment="1">
      <alignment horizontal="left" vertical="top"/>
    </xf>
    <xf numFmtId="0" fontId="46" fillId="19" borderId="4" xfId="0" applyFont="1" applyFill="1" applyBorder="1" applyAlignment="1">
      <alignment vertical="top" wrapText="1"/>
    </xf>
    <xf numFmtId="0" fontId="65" fillId="0" borderId="1" xfId="0" applyFont="1" applyBorder="1" applyAlignment="1">
      <alignment vertical="top" wrapText="1"/>
    </xf>
    <xf numFmtId="3" fontId="78" fillId="0" borderId="1" xfId="0" applyNumberFormat="1" applyFont="1" applyBorder="1" applyAlignment="1">
      <alignment vertical="top" wrapText="1"/>
    </xf>
    <xf numFmtId="4" fontId="78" fillId="0" borderId="1" xfId="0" applyNumberFormat="1" applyFont="1" applyBorder="1" applyAlignment="1">
      <alignment vertical="top" wrapText="1"/>
    </xf>
    <xf numFmtId="166" fontId="65" fillId="0" borderId="4" xfId="13" applyNumberFormat="1" applyFont="1" applyBorder="1" applyAlignment="1">
      <alignment vertical="top"/>
    </xf>
    <xf numFmtId="3" fontId="78" fillId="0" borderId="0" xfId="0" applyNumberFormat="1" applyFont="1" applyAlignment="1">
      <alignment vertical="top" wrapText="1"/>
    </xf>
    <xf numFmtId="167" fontId="78" fillId="0" borderId="1" xfId="0" applyNumberFormat="1" applyFont="1" applyBorder="1" applyAlignment="1">
      <alignment vertical="top" wrapText="1"/>
    </xf>
    <xf numFmtId="2" fontId="78" fillId="0" borderId="0" xfId="13" applyNumberFormat="1" applyFont="1" applyAlignment="1">
      <alignment vertical="top" wrapText="1"/>
    </xf>
    <xf numFmtId="2" fontId="78" fillId="0" borderId="1" xfId="0" applyNumberFormat="1" applyFont="1" applyBorder="1" applyAlignment="1">
      <alignment vertical="top" wrapText="1"/>
    </xf>
    <xf numFmtId="0" fontId="151" fillId="0" borderId="1" xfId="8" applyFont="1" applyBorder="1" applyAlignment="1">
      <alignment vertical="center" wrapText="1"/>
    </xf>
    <xf numFmtId="0" fontId="151" fillId="0" borderId="1" xfId="0" applyFont="1" applyBorder="1" applyAlignment="1">
      <alignment vertical="center"/>
    </xf>
    <xf numFmtId="0" fontId="151" fillId="0" borderId="1" xfId="0" applyFont="1" applyBorder="1" applyAlignment="1">
      <alignment vertical="center" wrapText="1"/>
    </xf>
    <xf numFmtId="0" fontId="12" fillId="0" borderId="1" xfId="0" applyFont="1" applyBorder="1" applyAlignment="1">
      <alignment vertical="top" wrapText="1"/>
    </xf>
    <xf numFmtId="0" fontId="54" fillId="4" borderId="1" xfId="0" applyFont="1" applyFill="1" applyBorder="1" applyAlignment="1">
      <alignment horizontal="left" vertical="top" wrapText="1"/>
    </xf>
    <xf numFmtId="3" fontId="47" fillId="0" borderId="1" xfId="0" applyNumberFormat="1" applyFont="1" applyBorder="1" applyAlignment="1">
      <alignment vertical="top" wrapText="1"/>
    </xf>
    <xf numFmtId="0" fontId="12" fillId="0" borderId="1" xfId="0" applyFont="1" applyBorder="1" applyAlignment="1">
      <alignment vertical="top"/>
    </xf>
    <xf numFmtId="0" fontId="55" fillId="0" borderId="1" xfId="0" applyFont="1" applyBorder="1" applyAlignment="1">
      <alignment vertical="top" wrapText="1"/>
    </xf>
    <xf numFmtId="0" fontId="12" fillId="0" borderId="0" xfId="0" applyFont="1" applyAlignment="1">
      <alignment vertical="top" wrapText="1"/>
    </xf>
    <xf numFmtId="0" fontId="85" fillId="0" borderId="1" xfId="0" applyFont="1" applyBorder="1" applyAlignment="1">
      <alignment vertical="top"/>
    </xf>
    <xf numFmtId="3" fontId="85" fillId="0" borderId="1" xfId="0" applyNumberFormat="1" applyFont="1" applyBorder="1" applyAlignment="1">
      <alignment vertical="top" wrapText="1"/>
    </xf>
    <xf numFmtId="0" fontId="47" fillId="21" borderId="0" xfId="0" applyFont="1" applyFill="1" applyAlignment="1">
      <alignment vertical="top" wrapText="1"/>
    </xf>
    <xf numFmtId="0" fontId="85" fillId="21" borderId="0" xfId="0" applyFont="1" applyFill="1" applyAlignment="1">
      <alignment vertical="top" wrapText="1"/>
    </xf>
    <xf numFmtId="0" fontId="85" fillId="32" borderId="1" xfId="0" applyFont="1" applyFill="1" applyBorder="1" applyAlignment="1">
      <alignment vertical="top" wrapText="1"/>
    </xf>
    <xf numFmtId="0" fontId="54" fillId="32" borderId="1" xfId="0" applyFont="1" applyFill="1" applyBorder="1" applyAlignment="1">
      <alignment vertical="top" wrapText="1"/>
    </xf>
    <xf numFmtId="0" fontId="47" fillId="32" borderId="14" xfId="0" applyFont="1" applyFill="1" applyBorder="1" applyAlignment="1">
      <alignment vertical="top" wrapText="1"/>
    </xf>
    <xf numFmtId="0" fontId="47" fillId="32" borderId="1" xfId="0" applyFont="1" applyFill="1" applyBorder="1" applyAlignment="1">
      <alignment vertical="top" wrapText="1"/>
    </xf>
    <xf numFmtId="0" fontId="47" fillId="32" borderId="14" xfId="0" applyFont="1" applyFill="1" applyBorder="1" applyAlignment="1">
      <alignment vertical="top"/>
    </xf>
    <xf numFmtId="0" fontId="12" fillId="32" borderId="1" xfId="0" applyFont="1" applyFill="1" applyBorder="1" applyAlignment="1">
      <alignment vertical="top" wrapText="1"/>
    </xf>
    <xf numFmtId="0" fontId="152" fillId="32" borderId="0" xfId="0" applyFont="1" applyFill="1" applyAlignment="1">
      <alignment vertical="top"/>
    </xf>
    <xf numFmtId="0" fontId="54" fillId="32" borderId="1" xfId="0" applyFont="1" applyFill="1" applyBorder="1" applyAlignment="1">
      <alignment horizontal="left" vertical="top" wrapText="1"/>
    </xf>
    <xf numFmtId="0" fontId="12" fillId="32" borderId="0" xfId="0" applyFont="1" applyFill="1" applyAlignment="1">
      <alignment vertical="top"/>
    </xf>
    <xf numFmtId="3" fontId="47" fillId="32" borderId="1" xfId="0" applyNumberFormat="1" applyFont="1" applyFill="1" applyBorder="1" applyAlignment="1">
      <alignment vertical="top" wrapText="1"/>
    </xf>
    <xf numFmtId="0" fontId="47" fillId="32" borderId="1" xfId="0" applyFont="1" applyFill="1" applyBorder="1" applyAlignment="1">
      <alignment vertical="top"/>
    </xf>
    <xf numFmtId="0" fontId="12" fillId="32" borderId="1" xfId="0" applyFont="1" applyFill="1" applyBorder="1" applyAlignment="1">
      <alignment vertical="top"/>
    </xf>
    <xf numFmtId="0" fontId="12" fillId="32" borderId="0" xfId="0" applyFont="1" applyFill="1" applyAlignment="1">
      <alignment vertical="top" wrapText="1"/>
    </xf>
    <xf numFmtId="0" fontId="46" fillId="0" borderId="0" xfId="0" applyFont="1" applyAlignment="1">
      <alignment horizontal="center" vertical="center"/>
    </xf>
    <xf numFmtId="0" fontId="46" fillId="0" borderId="0" xfId="0" applyFont="1" applyAlignment="1">
      <alignment horizontal="center" vertical="center" wrapText="1"/>
    </xf>
    <xf numFmtId="0" fontId="153" fillId="0" borderId="0" xfId="0" applyFont="1"/>
    <xf numFmtId="0" fontId="49" fillId="0" borderId="0" xfId="0" applyFont="1" applyAlignment="1">
      <alignment horizontal="center" vertical="center"/>
    </xf>
    <xf numFmtId="0" fontId="154" fillId="0" borderId="0" xfId="0" applyFont="1"/>
    <xf numFmtId="0" fontId="155" fillId="0" borderId="0" xfId="0" applyFont="1" applyAlignment="1">
      <alignment horizontal="center" vertical="center"/>
    </xf>
    <xf numFmtId="0" fontId="119" fillId="0" borderId="0" xfId="0" applyFont="1"/>
    <xf numFmtId="0" fontId="154" fillId="0" borderId="0" xfId="0" applyFont="1" applyAlignment="1">
      <alignment horizontal="left" vertical="top"/>
    </xf>
    <xf numFmtId="49" fontId="156" fillId="0" borderId="0" xfId="0" applyNumberFormat="1" applyFont="1"/>
    <xf numFmtId="0" fontId="11" fillId="0" borderId="0" xfId="0" applyFont="1" applyAlignment="1">
      <alignment wrapText="1"/>
    </xf>
    <xf numFmtId="0" fontId="55" fillId="0" borderId="1" xfId="0" applyFont="1" applyBorder="1"/>
    <xf numFmtId="0" fontId="47" fillId="0" borderId="1" xfId="0" applyFont="1" applyBorder="1" applyAlignment="1">
      <alignment horizontal="center" vertical="center"/>
    </xf>
    <xf numFmtId="0" fontId="47" fillId="0" borderId="14" xfId="0" applyFont="1" applyBorder="1" applyAlignment="1">
      <alignment horizontal="center" vertical="center"/>
    </xf>
    <xf numFmtId="0" fontId="47" fillId="0" borderId="14" xfId="0" applyFont="1" applyBorder="1" applyAlignment="1">
      <alignment horizontal="left" vertical="center"/>
    </xf>
    <xf numFmtId="0" fontId="47" fillId="19" borderId="1" xfId="0" applyFont="1" applyFill="1" applyBorder="1" applyAlignment="1">
      <alignment horizontal="center"/>
    </xf>
    <xf numFmtId="167" fontId="157" fillId="0" borderId="0" xfId="0" applyNumberFormat="1" applyFont="1" applyAlignment="1">
      <alignment horizontal="left"/>
    </xf>
    <xf numFmtId="0" fontId="49" fillId="0" borderId="4" xfId="0" applyFont="1" applyBorder="1" applyAlignment="1">
      <alignment horizontal="left" vertical="top" wrapText="1"/>
    </xf>
    <xf numFmtId="0" fontId="11" fillId="0" borderId="13" xfId="0" applyFont="1" applyBorder="1" applyAlignment="1">
      <alignment vertical="top" wrapText="1"/>
    </xf>
    <xf numFmtId="14" fontId="78" fillId="0" borderId="5" xfId="8" applyNumberFormat="1" applyFont="1" applyBorder="1" applyAlignment="1" applyProtection="1">
      <alignment horizontal="left" vertical="top" wrapText="1"/>
      <protection locked="0"/>
    </xf>
    <xf numFmtId="0" fontId="158" fillId="0" borderId="1" xfId="0" applyFont="1" applyBorder="1" applyAlignment="1">
      <alignment vertical="center" wrapText="1"/>
    </xf>
    <xf numFmtId="14" fontId="78" fillId="0" borderId="5" xfId="0" applyNumberFormat="1" applyFont="1" applyBorder="1" applyAlignment="1" applyProtection="1">
      <alignment horizontal="left" vertical="top" wrapText="1"/>
      <protection locked="0"/>
    </xf>
    <xf numFmtId="0" fontId="9" fillId="0" borderId="0" xfId="1" applyFill="1" applyBorder="1" applyAlignment="1" applyProtection="1">
      <alignment vertical="top" wrapText="1"/>
    </xf>
    <xf numFmtId="14" fontId="50" fillId="0" borderId="1" xfId="8" applyNumberFormat="1" applyFont="1" applyBorder="1" applyAlignment="1">
      <alignment horizontal="left" vertical="top" wrapText="1"/>
    </xf>
    <xf numFmtId="0" fontId="63" fillId="0" borderId="0" xfId="0" applyFont="1" applyAlignment="1">
      <alignment horizontal="center" vertical="top"/>
    </xf>
    <xf numFmtId="0" fontId="47" fillId="0" borderId="0" xfId="0" applyFont="1" applyAlignment="1">
      <alignment horizontal="center" vertical="top"/>
    </xf>
    <xf numFmtId="0" fontId="48" fillId="0" borderId="0" xfId="0" applyFont="1" applyAlignment="1" applyProtection="1">
      <alignment vertical="top"/>
      <protection locked="0"/>
    </xf>
    <xf numFmtId="0" fontId="46" fillId="0" borderId="0" xfId="0" applyFont="1" applyAlignment="1" applyProtection="1">
      <alignment vertical="top"/>
      <protection locked="0"/>
    </xf>
    <xf numFmtId="0" fontId="94" fillId="0" borderId="0" xfId="0" applyFont="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46" fillId="0" borderId="0" xfId="0" applyFont="1" applyAlignment="1">
      <alignment vertical="top"/>
    </xf>
    <xf numFmtId="0" fontId="49" fillId="0" borderId="0" xfId="0" applyFont="1" applyAlignment="1" applyProtection="1">
      <alignment horizontal="right" vertical="top"/>
      <protection locked="0"/>
    </xf>
    <xf numFmtId="0" fontId="46" fillId="0" borderId="0" xfId="0" applyFont="1" applyAlignment="1">
      <alignment horizontal="center" vertical="top"/>
    </xf>
    <xf numFmtId="0" fontId="48" fillId="0" borderId="0" xfId="0" applyFont="1" applyAlignment="1" applyProtection="1">
      <alignment vertical="top" wrapText="1"/>
      <protection locked="0"/>
    </xf>
    <xf numFmtId="0" fontId="46" fillId="0" borderId="0" xfId="0" applyFont="1" applyAlignment="1" applyProtection="1">
      <alignment vertical="top" wrapText="1"/>
      <protection locked="0"/>
    </xf>
    <xf numFmtId="165" fontId="94" fillId="0" borderId="0" xfId="0" applyNumberFormat="1" applyFont="1" applyAlignment="1" applyProtection="1">
      <alignment horizontal="left" vertical="top" wrapText="1"/>
      <protection locked="0"/>
    </xf>
    <xf numFmtId="0" fontId="95" fillId="0" borderId="0" xfId="0" applyFont="1" applyAlignment="1">
      <alignment horizontal="center" vertical="center"/>
    </xf>
    <xf numFmtId="0" fontId="49" fillId="13" borderId="3" xfId="0" applyFont="1" applyFill="1" applyBorder="1" applyAlignment="1">
      <alignment vertical="top" wrapText="1"/>
    </xf>
    <xf numFmtId="0" fontId="0" fillId="13" borderId="9" xfId="0" applyFill="1" applyBorder="1" applyAlignment="1">
      <alignment vertical="top" wrapText="1"/>
    </xf>
    <xf numFmtId="0" fontId="0" fillId="13" borderId="6" xfId="0" applyFill="1" applyBorder="1" applyAlignment="1">
      <alignment vertical="top" wrapText="1"/>
    </xf>
    <xf numFmtId="0" fontId="46" fillId="0" borderId="49" xfId="0" applyFont="1" applyBorder="1" applyAlignment="1">
      <alignment horizontal="left" vertical="top"/>
    </xf>
    <xf numFmtId="0" fontId="46" fillId="0" borderId="50" xfId="0" applyFont="1" applyBorder="1" applyAlignment="1">
      <alignment horizontal="left" vertical="top"/>
    </xf>
    <xf numFmtId="0" fontId="46" fillId="0" borderId="49" xfId="0" applyFont="1" applyBorder="1" applyAlignment="1">
      <alignment horizontal="left" vertical="top" wrapText="1"/>
    </xf>
    <xf numFmtId="0" fontId="46" fillId="0" borderId="50" xfId="0" applyFont="1" applyBorder="1" applyAlignment="1">
      <alignment horizontal="left" vertical="top" wrapText="1"/>
    </xf>
    <xf numFmtId="0" fontId="49" fillId="0" borderId="15" xfId="0" applyFont="1" applyBorder="1" applyAlignment="1">
      <alignment horizontal="left" vertical="top" wrapText="1"/>
    </xf>
    <xf numFmtId="0" fontId="49" fillId="0" borderId="0" xfId="0" applyFont="1" applyAlignment="1">
      <alignment horizontal="left" vertical="top" wrapText="1"/>
    </xf>
    <xf numFmtId="0" fontId="49" fillId="13" borderId="3" xfId="0" applyFont="1" applyFill="1" applyBorder="1" applyAlignment="1">
      <alignment horizontal="left" vertical="top" wrapText="1"/>
    </xf>
    <xf numFmtId="0" fontId="49" fillId="13" borderId="6" xfId="0" applyFont="1" applyFill="1" applyBorder="1" applyAlignment="1">
      <alignment horizontal="left" vertical="top" wrapText="1"/>
    </xf>
    <xf numFmtId="0" fontId="65" fillId="13" borderId="3" xfId="0" applyFont="1" applyFill="1" applyBorder="1" applyAlignment="1">
      <alignment horizontal="left" vertical="top" wrapText="1"/>
    </xf>
    <xf numFmtId="0" fontId="65" fillId="13" borderId="9" xfId="0" applyFont="1" applyFill="1" applyBorder="1" applyAlignment="1">
      <alignment horizontal="left" vertical="top" wrapText="1"/>
    </xf>
    <xf numFmtId="0" fontId="65" fillId="13" borderId="7" xfId="0" applyFont="1" applyFill="1" applyBorder="1" applyAlignment="1">
      <alignment horizontal="left" vertical="top" wrapText="1"/>
    </xf>
    <xf numFmtId="0" fontId="65" fillId="13" borderId="10" xfId="0" applyFont="1" applyFill="1" applyBorder="1" applyAlignment="1">
      <alignment horizontal="left" vertical="top" wrapText="1"/>
    </xf>
    <xf numFmtId="0" fontId="50" fillId="0" borderId="0" xfId="0" applyFont="1" applyAlignment="1">
      <alignment horizontal="left" vertical="top" wrapText="1"/>
    </xf>
    <xf numFmtId="0" fontId="46" fillId="0" borderId="0" xfId="0" applyFont="1" applyAlignment="1">
      <alignment vertical="top" wrapText="1"/>
    </xf>
    <xf numFmtId="0" fontId="49" fillId="13" borderId="7" xfId="0" applyFont="1" applyFill="1" applyBorder="1" applyAlignment="1">
      <alignment vertical="top" wrapText="1"/>
    </xf>
    <xf numFmtId="0" fontId="0" fillId="0" borderId="8" xfId="0" applyBorder="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0" fillId="0" borderId="0" xfId="0" applyAlignment="1">
      <alignment vertical="top" wrapText="1"/>
    </xf>
    <xf numFmtId="0" fontId="103" fillId="14" borderId="3" xfId="11" applyFont="1" applyFill="1" applyBorder="1" applyAlignment="1">
      <alignment horizontal="center" vertical="center" wrapText="1"/>
    </xf>
    <xf numFmtId="0" fontId="103" fillId="14" borderId="6" xfId="11" applyFont="1" applyFill="1" applyBorder="1" applyAlignment="1">
      <alignment horizontal="center" vertical="center" wrapText="1"/>
    </xf>
    <xf numFmtId="0" fontId="78" fillId="14" borderId="7" xfId="11" applyFont="1" applyFill="1" applyBorder="1" applyAlignment="1">
      <alignment horizontal="center"/>
    </xf>
    <xf numFmtId="0" fontId="78" fillId="14" borderId="8" xfId="11" applyFont="1" applyFill="1" applyBorder="1" applyAlignment="1">
      <alignment horizontal="center"/>
    </xf>
    <xf numFmtId="0" fontId="78" fillId="14" borderId="2" xfId="11" applyFont="1" applyFill="1" applyBorder="1" applyAlignment="1">
      <alignment horizontal="center"/>
    </xf>
    <xf numFmtId="0" fontId="78" fillId="14" borderId="5" xfId="11" applyFont="1" applyFill="1" applyBorder="1" applyAlignment="1">
      <alignment horizontal="center"/>
    </xf>
    <xf numFmtId="0" fontId="82" fillId="14" borderId="3" xfId="11" applyFont="1" applyFill="1" applyBorder="1" applyAlignment="1">
      <alignment horizontal="left"/>
    </xf>
    <xf numFmtId="0" fontId="82" fillId="14" borderId="6" xfId="11" applyFont="1" applyFill="1" applyBorder="1" applyAlignment="1">
      <alignment horizontal="left"/>
    </xf>
    <xf numFmtId="0" fontId="49" fillId="0" borderId="3" xfId="11" applyFont="1" applyBorder="1" applyAlignment="1">
      <alignment wrapText="1"/>
    </xf>
    <xf numFmtId="0" fontId="49" fillId="0" borderId="6" xfId="11" applyFont="1" applyBorder="1" applyAlignment="1">
      <alignment wrapText="1"/>
    </xf>
    <xf numFmtId="0" fontId="82" fillId="11" borderId="9" xfId="11" applyFont="1" applyFill="1" applyBorder="1" applyAlignment="1">
      <alignment horizontal="left" vertical="center" wrapText="1"/>
    </xf>
    <xf numFmtId="0" fontId="82" fillId="11" borderId="6" xfId="11" applyFont="1" applyFill="1" applyBorder="1" applyAlignment="1">
      <alignment horizontal="left" vertical="center" wrapText="1"/>
    </xf>
    <xf numFmtId="0" fontId="82" fillId="11" borderId="9" xfId="11" applyFont="1" applyFill="1" applyBorder="1" applyAlignment="1">
      <alignment horizontal="left" vertical="top" wrapText="1"/>
    </xf>
    <xf numFmtId="0" fontId="82" fillId="11" borderId="9" xfId="11" applyFont="1" applyFill="1" applyBorder="1" applyAlignment="1">
      <alignment horizontal="left" vertical="top"/>
    </xf>
    <xf numFmtId="0" fontId="82" fillId="11" borderId="10" xfId="11" applyFont="1" applyFill="1" applyBorder="1" applyAlignment="1">
      <alignment horizontal="left" vertical="top"/>
    </xf>
    <xf numFmtId="0" fontId="82" fillId="11" borderId="6" xfId="11" applyFont="1" applyFill="1" applyBorder="1" applyAlignment="1">
      <alignment horizontal="left" vertical="top"/>
    </xf>
    <xf numFmtId="0" fontId="82" fillId="0" borderId="1" xfId="11" applyFont="1" applyBorder="1" applyAlignment="1">
      <alignment horizontal="center" wrapText="1"/>
    </xf>
    <xf numFmtId="0" fontId="82" fillId="0" borderId="12" xfId="11" applyFont="1" applyBorder="1" applyAlignment="1">
      <alignment horizontal="center" wrapText="1"/>
    </xf>
    <xf numFmtId="0" fontId="82" fillId="11" borderId="1" xfId="11" applyFont="1" applyFill="1" applyBorder="1" applyAlignment="1">
      <alignment horizontal="center" vertical="center" wrapText="1"/>
    </xf>
    <xf numFmtId="0" fontId="82" fillId="14" borderId="24" xfId="11" applyFont="1" applyFill="1" applyBorder="1" applyAlignment="1">
      <alignment horizontal="center" vertical="center"/>
    </xf>
    <xf numFmtId="0" fontId="82" fillId="14" borderId="21" xfId="11" applyFont="1" applyFill="1" applyBorder="1" applyAlignment="1">
      <alignment horizontal="center" vertical="center"/>
    </xf>
    <xf numFmtId="0" fontId="110" fillId="0" borderId="3" xfId="11" applyFont="1" applyBorder="1" applyAlignment="1">
      <alignment horizontal="center" vertical="center" wrapText="1"/>
    </xf>
    <xf numFmtId="0" fontId="110" fillId="0" borderId="9" xfId="11" applyFont="1" applyBorder="1" applyAlignment="1">
      <alignment horizontal="center" vertical="center" wrapText="1"/>
    </xf>
    <xf numFmtId="0" fontId="110" fillId="0" borderId="6" xfId="11" applyFont="1" applyBorder="1" applyAlignment="1">
      <alignment horizontal="center" vertical="center" wrapText="1"/>
    </xf>
    <xf numFmtId="0" fontId="82" fillId="11" borderId="60" xfId="11" applyFont="1" applyFill="1" applyBorder="1" applyAlignment="1">
      <alignment horizontal="left" vertical="center" wrapText="1"/>
    </xf>
    <xf numFmtId="0" fontId="49" fillId="11" borderId="8" xfId="11" applyFont="1" applyFill="1" applyBorder="1" applyAlignment="1">
      <alignment horizontal="left" vertical="center" wrapText="1"/>
    </xf>
    <xf numFmtId="0" fontId="49" fillId="11" borderId="12" xfId="11" applyFont="1" applyFill="1" applyBorder="1" applyAlignment="1">
      <alignment horizontal="left" vertical="center" wrapText="1"/>
    </xf>
    <xf numFmtId="0" fontId="49" fillId="11" borderId="1" xfId="11" applyFont="1" applyFill="1" applyBorder="1" applyAlignment="1">
      <alignment horizontal="left" vertical="center" wrapText="1"/>
    </xf>
    <xf numFmtId="0" fontId="49" fillId="14" borderId="24" xfId="11" applyFont="1" applyFill="1" applyBorder="1" applyAlignment="1">
      <alignment horizontal="center"/>
    </xf>
    <xf numFmtId="0" fontId="49" fillId="14" borderId="21" xfId="11" applyFont="1" applyFill="1" applyBorder="1" applyAlignment="1">
      <alignment horizontal="center"/>
    </xf>
    <xf numFmtId="0" fontId="82" fillId="11" borderId="9" xfId="11" applyFont="1" applyFill="1" applyBorder="1" applyAlignment="1">
      <alignment horizontal="left" vertical="center"/>
    </xf>
    <xf numFmtId="0" fontId="82" fillId="11" borderId="6" xfId="11" applyFont="1" applyFill="1" applyBorder="1" applyAlignment="1">
      <alignment horizontal="left" vertical="center"/>
    </xf>
    <xf numFmtId="0" fontId="78" fillId="0" borderId="3" xfId="11" applyFont="1" applyBorder="1" applyAlignment="1">
      <alignment horizontal="left"/>
    </xf>
    <xf numFmtId="0" fontId="78" fillId="0" borderId="6" xfId="11" applyFont="1" applyBorder="1" applyAlignment="1">
      <alignment horizontal="left"/>
    </xf>
    <xf numFmtId="0" fontId="82" fillId="0" borderId="3" xfId="11" applyFont="1" applyBorder="1" applyAlignment="1">
      <alignment horizontal="left" wrapText="1"/>
    </xf>
    <xf numFmtId="0" fontId="82" fillId="0" borderId="6" xfId="11" applyFont="1" applyBorder="1" applyAlignment="1">
      <alignment horizontal="left" wrapText="1"/>
    </xf>
    <xf numFmtId="0" fontId="78" fillId="0" borderId="3" xfId="11" applyFont="1" applyBorder="1"/>
    <xf numFmtId="0" fontId="78" fillId="0" borderId="6" xfId="11" applyFont="1" applyBorder="1"/>
    <xf numFmtId="0" fontId="78" fillId="0" borderId="1" xfId="11" applyFont="1" applyBorder="1" applyAlignment="1">
      <alignment wrapText="1"/>
    </xf>
    <xf numFmtId="0" fontId="78" fillId="0" borderId="1" xfId="11" applyFont="1" applyBorder="1" applyAlignment="1">
      <alignment horizontal="left" wrapText="1"/>
    </xf>
    <xf numFmtId="0" fontId="82" fillId="14" borderId="2" xfId="11" applyFont="1" applyFill="1" applyBorder="1"/>
    <xf numFmtId="0" fontId="82" fillId="14" borderId="5" xfId="11" applyFont="1" applyFill="1" applyBorder="1"/>
    <xf numFmtId="0" fontId="46" fillId="0" borderId="55" xfId="11" applyFont="1" applyBorder="1" applyAlignment="1">
      <alignment horizontal="left" wrapText="1"/>
    </xf>
    <xf numFmtId="0" fontId="46" fillId="0" borderId="54" xfId="11" applyFont="1" applyBorder="1" applyAlignment="1">
      <alignment horizontal="left" wrapText="1"/>
    </xf>
    <xf numFmtId="0" fontId="82" fillId="0" borderId="3" xfId="11" applyFont="1" applyBorder="1" applyAlignment="1">
      <alignment vertical="top" wrapText="1"/>
    </xf>
    <xf numFmtId="0" fontId="82" fillId="0" borderId="6" xfId="11" applyFont="1" applyBorder="1" applyAlignment="1">
      <alignment vertical="top" wrapText="1"/>
    </xf>
    <xf numFmtId="0" fontId="46" fillId="0" borderId="3" xfId="11" applyFont="1" applyBorder="1"/>
    <xf numFmtId="0" fontId="46" fillId="0" borderId="6" xfId="11" applyFont="1" applyBorder="1"/>
    <xf numFmtId="0" fontId="78" fillId="0" borderId="3" xfId="11" applyFont="1" applyBorder="1" applyAlignment="1">
      <alignment wrapText="1"/>
    </xf>
    <xf numFmtId="0" fontId="78" fillId="0" borderId="6" xfId="11" applyFont="1" applyBorder="1" applyAlignment="1">
      <alignment wrapText="1"/>
    </xf>
    <xf numFmtId="0" fontId="82" fillId="0" borderId="9" xfId="11" applyFont="1" applyBorder="1" applyAlignment="1">
      <alignment horizontal="left" wrapText="1"/>
    </xf>
    <xf numFmtId="0" fontId="46" fillId="0" borderId="3" xfId="11" applyFont="1" applyBorder="1" applyAlignment="1">
      <alignment wrapText="1"/>
    </xf>
    <xf numFmtId="0" fontId="46" fillId="0" borderId="6" xfId="11" applyFont="1" applyBorder="1" applyAlignment="1">
      <alignment wrapText="1"/>
    </xf>
    <xf numFmtId="0" fontId="78" fillId="0" borderId="3" xfId="11" applyFont="1" applyBorder="1" applyAlignment="1">
      <alignment horizontal="left" wrapText="1"/>
    </xf>
    <xf numFmtId="0" fontId="78" fillId="0" borderId="6" xfId="11" applyFont="1" applyBorder="1" applyAlignment="1">
      <alignment horizontal="left" wrapText="1"/>
    </xf>
    <xf numFmtId="0" fontId="82" fillId="0" borderId="56" xfId="11" applyFont="1" applyBorder="1" applyAlignment="1">
      <alignment horizontal="left" wrapText="1"/>
    </xf>
    <xf numFmtId="0" fontId="82" fillId="0" borderId="57" xfId="11" applyFont="1" applyBorder="1" applyAlignment="1">
      <alignment horizontal="left" wrapText="1"/>
    </xf>
    <xf numFmtId="0" fontId="78" fillId="0" borderId="58" xfId="11" applyFont="1" applyBorder="1"/>
    <xf numFmtId="0" fontId="78" fillId="0" borderId="59" xfId="11" applyFont="1" applyBorder="1"/>
    <xf numFmtId="0" fontId="82" fillId="14" borderId="3" xfId="11" applyFont="1" applyFill="1" applyBorder="1"/>
    <xf numFmtId="0" fontId="82" fillId="14" borderId="6" xfId="11" applyFont="1" applyFill="1" applyBorder="1"/>
    <xf numFmtId="0" fontId="82" fillId="0" borderId="60" xfId="11" applyFont="1" applyBorder="1" applyAlignment="1">
      <alignment wrapText="1"/>
    </xf>
    <xf numFmtId="0" fontId="82" fillId="0" borderId="6" xfId="11" applyFont="1" applyBorder="1" applyAlignment="1">
      <alignment wrapText="1"/>
    </xf>
    <xf numFmtId="0" fontId="49" fillId="0" borderId="63" xfId="11" applyFont="1" applyBorder="1" applyAlignment="1">
      <alignment wrapText="1"/>
    </xf>
    <xf numFmtId="0" fontId="49" fillId="0" borderId="64" xfId="11" applyFont="1" applyBorder="1" applyAlignment="1">
      <alignment wrapText="1"/>
    </xf>
    <xf numFmtId="0" fontId="49" fillId="0" borderId="61" xfId="11" applyFont="1" applyBorder="1" applyAlignment="1">
      <alignment wrapText="1"/>
    </xf>
    <xf numFmtId="0" fontId="49" fillId="0" borderId="62" xfId="11" applyFont="1" applyBorder="1" applyAlignment="1">
      <alignment wrapText="1"/>
    </xf>
    <xf numFmtId="0" fontId="49" fillId="0" borderId="65" xfId="11" applyFont="1" applyBorder="1" applyAlignment="1">
      <alignment wrapText="1"/>
    </xf>
    <xf numFmtId="0" fontId="49" fillId="0" borderId="66" xfId="11" applyFont="1" applyBorder="1" applyAlignment="1">
      <alignment wrapText="1"/>
    </xf>
    <xf numFmtId="0" fontId="49" fillId="0" borderId="63" xfId="11" applyFont="1" applyBorder="1" applyAlignment="1">
      <alignment vertical="top" wrapText="1"/>
    </xf>
    <xf numFmtId="0" fontId="49" fillId="0" borderId="64" xfId="11" applyFont="1" applyBorder="1" applyAlignment="1">
      <alignment vertical="top" wrapText="1"/>
    </xf>
    <xf numFmtId="49" fontId="49" fillId="14" borderId="3" xfId="0" applyNumberFormat="1" applyFont="1" applyFill="1" applyBorder="1" applyAlignment="1">
      <alignment horizontal="left" vertical="top" wrapText="1"/>
    </xf>
    <xf numFmtId="49" fontId="49" fillId="14" borderId="9" xfId="0" applyNumberFormat="1" applyFont="1" applyFill="1" applyBorder="1" applyAlignment="1">
      <alignment horizontal="left" vertical="top" wrapText="1"/>
    </xf>
    <xf numFmtId="49" fontId="49" fillId="14" borderId="6" xfId="0" applyNumberFormat="1" applyFont="1" applyFill="1" applyBorder="1" applyAlignment="1">
      <alignment horizontal="left" vertical="top" wrapText="1"/>
    </xf>
    <xf numFmtId="0" fontId="46" fillId="0" borderId="0" xfId="0" applyFont="1" applyAlignment="1">
      <alignment horizontal="center" wrapText="1"/>
    </xf>
    <xf numFmtId="0" fontId="47" fillId="0" borderId="0" xfId="0" applyFont="1"/>
    <xf numFmtId="0" fontId="47" fillId="0" borderId="0" xfId="0" applyFont="1" applyAlignment="1">
      <alignment horizontal="left" wrapText="1"/>
    </xf>
    <xf numFmtId="0" fontId="54" fillId="0" borderId="0" xfId="0" applyFont="1" applyAlignment="1">
      <alignment horizontal="left" wrapText="1"/>
    </xf>
    <xf numFmtId="0" fontId="66" fillId="0" borderId="0" xfId="0" applyFont="1"/>
    <xf numFmtId="0" fontId="46" fillId="0" borderId="0" xfId="0" applyFont="1" applyAlignment="1">
      <alignment horizontal="left" wrapText="1"/>
    </xf>
    <xf numFmtId="0" fontId="76" fillId="0" borderId="0" xfId="1" applyFont="1" applyAlignment="1" applyProtection="1"/>
    <xf numFmtId="0" fontId="54" fillId="20" borderId="30" xfId="0" applyFont="1" applyFill="1" applyBorder="1" applyAlignment="1">
      <alignment horizontal="left" vertical="top" wrapText="1"/>
    </xf>
    <xf numFmtId="0" fontId="54" fillId="20" borderId="18" xfId="0" applyFont="1" applyFill="1" applyBorder="1" applyAlignment="1">
      <alignment horizontal="left" vertical="top" wrapText="1"/>
    </xf>
    <xf numFmtId="0" fontId="54" fillId="20" borderId="17" xfId="0" applyFont="1" applyFill="1" applyBorder="1" applyAlignment="1">
      <alignment horizontal="left" vertical="top" wrapText="1"/>
    </xf>
    <xf numFmtId="0" fontId="47" fillId="34" borderId="7" xfId="0" applyFont="1" applyFill="1" applyBorder="1" applyAlignment="1">
      <alignment vertical="top" wrapText="1"/>
    </xf>
    <xf numFmtId="0" fontId="0" fillId="34" borderId="10" xfId="0" applyFill="1" applyBorder="1"/>
    <xf numFmtId="0" fontId="46" fillId="0" borderId="0" xfId="0" applyFont="1" applyAlignment="1">
      <alignment horizontal="center" vertical="top" wrapText="1"/>
    </xf>
    <xf numFmtId="0" fontId="83" fillId="0" borderId="0" xfId="0" applyFont="1" applyAlignment="1" applyProtection="1">
      <alignment horizontal="center" vertical="top"/>
      <protection locked="0"/>
    </xf>
    <xf numFmtId="0" fontId="83" fillId="0" borderId="0" xfId="0" applyFont="1" applyAlignment="1" applyProtection="1">
      <alignment horizontal="center" vertical="top" wrapText="1"/>
      <protection locked="0"/>
    </xf>
    <xf numFmtId="0" fontId="95" fillId="0" borderId="9" xfId="8" applyFont="1" applyBorder="1" applyAlignment="1">
      <alignment horizontal="center" vertical="center" wrapText="1"/>
    </xf>
    <xf numFmtId="0" fontId="97" fillId="0" borderId="9" xfId="7" applyFont="1" applyBorder="1" applyAlignment="1">
      <alignment horizontal="center"/>
    </xf>
    <xf numFmtId="0" fontId="47" fillId="0" borderId="0" xfId="7" applyFont="1" applyAlignment="1">
      <alignment horizontal="left" vertical="top" wrapText="1"/>
    </xf>
    <xf numFmtId="0" fontId="49" fillId="0" borderId="0" xfId="8" applyFont="1" applyAlignment="1">
      <alignment horizontal="left" vertical="top"/>
    </xf>
    <xf numFmtId="0" fontId="49" fillId="0" borderId="0" xfId="8" applyFont="1" applyAlignment="1">
      <alignment horizontal="left" vertical="top" wrapText="1"/>
    </xf>
    <xf numFmtId="0" fontId="46" fillId="0" borderId="0" xfId="8" applyFont="1" applyAlignment="1">
      <alignment horizontal="left" vertical="top"/>
    </xf>
    <xf numFmtId="0" fontId="65" fillId="0" borderId="0" xfId="8" applyFont="1" applyAlignment="1">
      <alignment horizontal="left" vertical="top" wrapText="1"/>
    </xf>
    <xf numFmtId="0" fontId="46" fillId="0" borderId="0" xfId="8" applyFont="1" applyAlignment="1">
      <alignment horizontal="right" vertical="top" wrapText="1"/>
    </xf>
    <xf numFmtId="0" fontId="6" fillId="0" borderId="0" xfId="0" applyFont="1" applyAlignment="1">
      <alignment horizontal="right" vertical="top" wrapText="1"/>
    </xf>
    <xf numFmtId="0" fontId="63" fillId="0" borderId="0" xfId="8" applyFont="1" applyAlignment="1">
      <alignment horizontal="center" vertical="top"/>
    </xf>
    <xf numFmtId="0" fontId="63" fillId="0" borderId="0" xfId="8" applyFont="1" applyAlignment="1">
      <alignment horizontal="center" vertical="top" wrapText="1"/>
    </xf>
    <xf numFmtId="0" fontId="11" fillId="0" borderId="12" xfId="8" applyFont="1" applyBorder="1" applyAlignment="1">
      <alignment horizontal="left" vertical="center" wrapText="1"/>
    </xf>
    <xf numFmtId="0" fontId="11" fillId="0" borderId="13" xfId="8" applyFont="1" applyBorder="1" applyAlignment="1">
      <alignment horizontal="left" vertical="center" wrapText="1"/>
    </xf>
    <xf numFmtId="0" fontId="11" fillId="0" borderId="14" xfId="8" applyFont="1" applyBorder="1" applyAlignment="1">
      <alignment horizontal="left" vertical="center" wrapText="1"/>
    </xf>
    <xf numFmtId="0" fontId="49" fillId="0" borderId="7" xfId="8" applyFont="1" applyBorder="1" applyAlignment="1">
      <alignment horizontal="left" vertical="center" wrapText="1"/>
    </xf>
    <xf numFmtId="0" fontId="49" fillId="0" borderId="10" xfId="8" applyFont="1" applyBorder="1" applyAlignment="1">
      <alignment horizontal="left" vertical="center" wrapText="1"/>
    </xf>
    <xf numFmtId="0" fontId="49" fillId="0" borderId="8" xfId="8" applyFont="1" applyBorder="1" applyAlignment="1">
      <alignment horizontal="left" vertical="center" wrapText="1"/>
    </xf>
    <xf numFmtId="0" fontId="89" fillId="0" borderId="10" xfId="8" applyFont="1" applyBorder="1" applyAlignment="1">
      <alignment horizontal="left" vertical="top" wrapText="1"/>
    </xf>
    <xf numFmtId="0" fontId="89" fillId="0" borderId="8" xfId="8" applyFont="1" applyBorder="1" applyAlignment="1">
      <alignment horizontal="left" vertical="top" wrapText="1"/>
    </xf>
    <xf numFmtId="0" fontId="46" fillId="0" borderId="23" xfId="0" applyFont="1" applyBorder="1" applyAlignment="1">
      <alignment vertical="top" wrapText="1"/>
    </xf>
    <xf numFmtId="0" fontId="46" fillId="0" borderId="22" xfId="0" applyFont="1" applyBorder="1" applyAlignment="1">
      <alignment vertical="top" wrapText="1"/>
    </xf>
    <xf numFmtId="0" fontId="46" fillId="4" borderId="38" xfId="0" applyFont="1" applyFill="1" applyBorder="1" applyAlignment="1">
      <alignment vertical="top" wrapText="1"/>
    </xf>
    <xf numFmtId="0" fontId="46" fillId="4" borderId="39" xfId="0" applyFont="1" applyFill="1" applyBorder="1" applyAlignment="1">
      <alignment vertical="top" wrapText="1"/>
    </xf>
    <xf numFmtId="0" fontId="46" fillId="0" borderId="19" xfId="0" applyFont="1" applyBorder="1" applyAlignment="1">
      <alignment vertical="top" wrapText="1"/>
    </xf>
    <xf numFmtId="0" fontId="46" fillId="4" borderId="40" xfId="0" applyFont="1" applyFill="1" applyBorder="1" applyAlignment="1">
      <alignment vertical="top" wrapText="1"/>
    </xf>
    <xf numFmtId="0" fontId="49" fillId="0" borderId="23" xfId="0" applyFont="1" applyBorder="1" applyAlignment="1">
      <alignment vertical="top" wrapText="1"/>
    </xf>
    <xf numFmtId="0" fontId="49" fillId="0" borderId="22" xfId="0" applyFont="1" applyBorder="1" applyAlignment="1">
      <alignment vertical="top" wrapText="1"/>
    </xf>
    <xf numFmtId="0" fontId="49" fillId="0" borderId="0" xfId="0" applyFont="1" applyAlignment="1">
      <alignment horizontal="left" vertical="top"/>
    </xf>
    <xf numFmtId="0" fontId="49" fillId="0" borderId="4" xfId="0" applyFont="1" applyBorder="1" applyAlignment="1">
      <alignment horizontal="left" vertical="top"/>
    </xf>
    <xf numFmtId="0" fontId="66" fillId="10" borderId="41" xfId="0" applyFont="1" applyFill="1" applyBorder="1" applyAlignment="1">
      <alignment horizontal="center" vertical="top"/>
    </xf>
    <xf numFmtId="0" fontId="66" fillId="10" borderId="42" xfId="0" applyFont="1" applyFill="1" applyBorder="1" applyAlignment="1">
      <alignment horizontal="center" vertical="top"/>
    </xf>
    <xf numFmtId="0" fontId="54" fillId="10" borderId="18" xfId="0" applyFont="1" applyFill="1" applyBorder="1" applyAlignment="1">
      <alignment horizontal="center" vertical="top" wrapText="1"/>
    </xf>
    <xf numFmtId="0" fontId="47" fillId="0" borderId="18" xfId="0" applyFont="1" applyBorder="1" applyAlignment="1">
      <alignment horizontal="center" vertical="top"/>
    </xf>
    <xf numFmtId="0" fontId="47" fillId="0" borderId="43" xfId="0" applyFont="1" applyBorder="1" applyAlignment="1">
      <alignment horizontal="center" vertical="top"/>
    </xf>
    <xf numFmtId="0" fontId="46" fillId="11" borderId="0" xfId="0" applyFont="1" applyFill="1" applyAlignment="1">
      <alignment vertical="top"/>
    </xf>
    <xf numFmtId="0" fontId="49" fillId="11" borderId="0" xfId="0" applyFont="1" applyFill="1" applyAlignment="1">
      <alignment vertical="top" wrapText="1"/>
    </xf>
    <xf numFmtId="0" fontId="87" fillId="13" borderId="1" xfId="0" applyFont="1" applyFill="1" applyBorder="1" applyAlignment="1">
      <alignment horizontal="center" vertical="top" wrapText="1"/>
    </xf>
    <xf numFmtId="0" fontId="46" fillId="11" borderId="0" xfId="0" applyFont="1" applyFill="1" applyAlignment="1">
      <alignment horizontal="left" vertical="top" wrapText="1"/>
    </xf>
    <xf numFmtId="0" fontId="66" fillId="13" borderId="1" xfId="0" applyFont="1" applyFill="1" applyBorder="1" applyAlignment="1">
      <alignment horizontal="left" vertical="center" wrapText="1"/>
    </xf>
    <xf numFmtId="0" fontId="66" fillId="13" borderId="3" xfId="0" applyFont="1" applyFill="1" applyBorder="1" applyAlignment="1">
      <alignment horizontal="left" vertical="center" wrapText="1"/>
    </xf>
    <xf numFmtId="0" fontId="66" fillId="13" borderId="9" xfId="0" applyFont="1" applyFill="1" applyBorder="1" applyAlignment="1">
      <alignment horizontal="left" vertical="center" wrapText="1"/>
    </xf>
    <xf numFmtId="0" fontId="66" fillId="13" borderId="6" xfId="0" applyFont="1" applyFill="1" applyBorder="1" applyAlignment="1">
      <alignment horizontal="left" vertical="center" wrapText="1"/>
    </xf>
    <xf numFmtId="0" fontId="49" fillId="13" borderId="1" xfId="0" applyFont="1" applyFill="1" applyBorder="1" applyAlignment="1">
      <alignment vertical="top" wrapText="1"/>
    </xf>
    <xf numFmtId="0" fontId="0" fillId="13" borderId="1" xfId="0" applyFill="1" applyBorder="1" applyAlignment="1">
      <alignment vertical="top" wrapText="1"/>
    </xf>
    <xf numFmtId="164" fontId="49" fillId="13" borderId="3" xfId="0" applyNumberFormat="1" applyFont="1" applyFill="1" applyBorder="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cellXfs>
  <cellStyles count="15">
    <cellStyle name="Comma" xfId="13" builtinId="3"/>
    <cellStyle name="Hyperlink" xfId="1" builtinId="8"/>
    <cellStyle name="Normal" xfId="0" builtinId="0"/>
    <cellStyle name="Normal 2" xfId="10" xr:uid="{4984BC7C-7169-4DAC-9964-37E588D6242D}"/>
    <cellStyle name="Normal 2 2" xfId="11" xr:uid="{4D8D3B47-AD0C-4956-9F7D-16A9B1928A89}"/>
    <cellStyle name="Normal 3" xfId="2" xr:uid="{00000000-0005-0000-0000-000002000000}"/>
    <cellStyle name="Normal 5" xfId="3" xr:uid="{00000000-0005-0000-0000-000003000000}"/>
    <cellStyle name="Normal 5 2" xfId="12" xr:uid="{2C3CF81B-91CD-4E16-B575-F6907EEEAC26}"/>
    <cellStyle name="Normal 7" xfId="14" xr:uid="{4227B17F-34C4-4E19-8F40-C3847C93BBA9}"/>
    <cellStyle name="Normal_2011 RA Coilte SHC Summary v10 - no names" xfId="4" xr:uid="{00000000-0005-0000-0000-000004000000}"/>
    <cellStyle name="Normal_glossary"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9" xr:uid="{00000000-0005-0000-0000-000009000000}"/>
  </cellStyles>
  <dxfs count="83">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color rgb="FF9C0006"/>
      </font>
      <fill>
        <patternFill>
          <bgColor rgb="FFFFC7CE"/>
        </patternFill>
      </fill>
    </dxf>
    <dxf>
      <fill>
        <patternFill>
          <bgColor rgb="FFFFC000"/>
        </patternFill>
      </fill>
    </dxf>
    <dxf>
      <font>
        <color rgb="FF9C0006"/>
      </font>
      <fill>
        <patternFill>
          <bgColor rgb="FFFFC7CE"/>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border diagonalUp="0" diagonalDown="0">
        <left/>
        <right/>
        <top/>
        <bottom/>
        <vertical/>
        <horizontal/>
      </border>
    </dxf>
    <dxf>
      <font>
        <color rgb="FF006100"/>
      </font>
      <fill>
        <patternFill>
          <bgColor rgb="FFC6EFCE"/>
        </patternFill>
      </fill>
    </dxf>
    <dxf>
      <fill>
        <patternFill>
          <bgColor rgb="FFFFC7CE"/>
        </patternFill>
      </fill>
    </dxf>
    <dxf>
      <font>
        <color auto="1"/>
      </font>
      <fill>
        <patternFill patternType="solid">
          <bgColor theme="5" tint="0.59996337778862885"/>
        </patternFill>
      </fill>
    </dxf>
    <dxf>
      <fill>
        <patternFill>
          <bgColor rgb="FFFFC7CE"/>
        </patternFill>
      </fill>
    </dxf>
    <dxf>
      <font>
        <color rgb="FF006100"/>
      </font>
      <fill>
        <patternFill>
          <bgColor rgb="FFC6EFCE"/>
        </patternFill>
      </fill>
    </dxf>
    <dxf>
      <font>
        <color rgb="FF9C0006"/>
      </font>
      <fill>
        <patternFill>
          <bgColor rgb="FFFFC7CE"/>
        </patternFill>
      </fill>
    </dxf>
    <dxf>
      <font>
        <color auto="1"/>
      </font>
    </dxf>
    <dxf>
      <font>
        <color rgb="FF9C0006"/>
      </font>
      <fill>
        <patternFill>
          <bgColor rgb="FFFFC7CE"/>
        </patternFill>
      </fill>
    </dxf>
    <dxf>
      <font>
        <color rgb="FF006100"/>
      </font>
      <fill>
        <patternFill>
          <bgColor rgb="FFC6EFCE"/>
        </patternFill>
      </fill>
    </dxf>
    <dxf>
      <font>
        <color auto="1"/>
      </font>
      <fill>
        <patternFill patternType="solid">
          <bgColor theme="5" tint="0.599963377788628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CC66"/>
      <color rgb="FF1F497D"/>
      <color rgb="FF0000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56370" name="Picture 1">
          <a:extLst>
            <a:ext uri="{FF2B5EF4-FFF2-40B4-BE49-F238E27FC236}">
              <a16:creationId xmlns:a16="http://schemas.microsoft.com/office/drawing/2014/main" id="{DA22A933-7B0D-4143-816B-16EC4118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0</xdr:row>
      <xdr:rowOff>447675</xdr:rowOff>
    </xdr:from>
    <xdr:to>
      <xdr:col>2</xdr:col>
      <xdr:colOff>844550</xdr:colOff>
      <xdr:row>0</xdr:row>
      <xdr:rowOff>1609725</xdr:rowOff>
    </xdr:to>
    <xdr:pic>
      <xdr:nvPicPr>
        <xdr:cNvPr id="5637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728522D4-FA46-4F13-AE97-D060515F1F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44767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28</xdr:row>
      <xdr:rowOff>155575</xdr:rowOff>
    </xdr:from>
    <xdr:to>
      <xdr:col>6</xdr:col>
      <xdr:colOff>73660</xdr:colOff>
      <xdr:row>39</xdr:row>
      <xdr:rowOff>155575</xdr:rowOff>
    </xdr:to>
    <xdr:sp macro="" textlink="">
      <xdr:nvSpPr>
        <xdr:cNvPr id="2" name="Right Brace 1">
          <a:extLst>
            <a:ext uri="{FF2B5EF4-FFF2-40B4-BE49-F238E27FC236}">
              <a16:creationId xmlns:a16="http://schemas.microsoft.com/office/drawing/2014/main" id="{5EBD1C44-EBA4-4B09-AE58-201BAA301699}"/>
            </a:ext>
          </a:extLst>
        </xdr:cNvPr>
        <xdr:cNvSpPr/>
      </xdr:nvSpPr>
      <xdr:spPr bwMode="auto">
        <a:xfrm>
          <a:off x="6600825" y="5248275"/>
          <a:ext cx="47625" cy="2047875"/>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3" name="Right Brace 2">
          <a:extLst>
            <a:ext uri="{FF2B5EF4-FFF2-40B4-BE49-F238E27FC236}">
              <a16:creationId xmlns:a16="http://schemas.microsoft.com/office/drawing/2014/main" id="{53BF0EEE-8B18-42F7-B988-334F9BFE65A7}"/>
            </a:ext>
          </a:extLst>
        </xdr:cNvPr>
        <xdr:cNvSpPr/>
      </xdr:nvSpPr>
      <xdr:spPr bwMode="auto">
        <a:xfrm>
          <a:off x="6598444" y="4799013"/>
          <a:ext cx="35560" cy="2024062"/>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485775</xdr:colOff>
      <xdr:row>0</xdr:row>
      <xdr:rowOff>609600</xdr:rowOff>
    </xdr:from>
    <xdr:to>
      <xdr:col>0</xdr:col>
      <xdr:colOff>2286000</xdr:colOff>
      <xdr:row>0</xdr:row>
      <xdr:rowOff>1771650</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6096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885825</xdr:colOff>
      <xdr:row>0</xdr:row>
      <xdr:rowOff>57150</xdr:rowOff>
    </xdr:from>
    <xdr:to>
      <xdr:col>3</xdr:col>
      <xdr:colOff>2066925</xdr:colOff>
      <xdr:row>0</xdr:row>
      <xdr:rowOff>1790700</xdr:rowOff>
    </xdr:to>
    <xdr:pic>
      <xdr:nvPicPr>
        <xdr:cNvPr id="57394" name="Picture 1">
          <a:extLst>
            <a:ext uri="{FF2B5EF4-FFF2-40B4-BE49-F238E27FC236}">
              <a16:creationId xmlns:a16="http://schemas.microsoft.com/office/drawing/2014/main" id="{DA68D21E-B8DB-4B34-B166-BAF616992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4371" name="Picture 1">
          <a:extLst>
            <a:ext uri="{FF2B5EF4-FFF2-40B4-BE49-F238E27FC236}">
              <a16:creationId xmlns:a16="http://schemas.microsoft.com/office/drawing/2014/main" id="{DBD7F787-1FD1-4905-BF4A-7D8CD845A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4372"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7B885AC-18D1-4CBC-95B0-3427FC4DB1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447675</xdr:colOff>
      <xdr:row>0</xdr:row>
      <xdr:rowOff>0</xdr:rowOff>
    </xdr:from>
    <xdr:to>
      <xdr:col>0</xdr:col>
      <xdr:colOff>400050</xdr:colOff>
      <xdr:row>0</xdr:row>
      <xdr:rowOff>0</xdr:rowOff>
    </xdr:to>
    <xdr:pic>
      <xdr:nvPicPr>
        <xdr:cNvPr id="33344" name="Picture 1">
          <a:extLst>
            <a:ext uri="{FF2B5EF4-FFF2-40B4-BE49-F238E27FC236}">
              <a16:creationId xmlns:a16="http://schemas.microsoft.com/office/drawing/2014/main" id="{8C922F7A-25D9-4FD0-BD6F-9BFEB4A3F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CoC&amp;FM-Forestry\NSF\FS%20&amp;%20FM\Clients\TheConservationFund\TCF2022\FSCdocs\MJW%20RT-FM-001-23%20Forest%20cert%20report-TheConservationFund%20007898%202021%20S4%20FIN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4 Admin "/>
      <sheetName val="5 MA Forest"/>
      <sheetName val="5a MA Group"/>
      <sheetName val="6 S1"/>
      <sheetName val="7 S2"/>
      <sheetName val="8 S3"/>
      <sheetName val="9 S4"/>
      <sheetName val="A1 FM checklist"/>
      <sheetName val="Sheet1"/>
      <sheetName val=" A1.1 Pesticides"/>
      <sheetName val="A1.2 IFL"/>
      <sheetName val="A2 Consultation"/>
      <sheetName val="A3 Species list"/>
      <sheetName val="A4 CITES trees"/>
      <sheetName val="A5 additional info"/>
      <sheetName val="A6 Group checklist"/>
      <sheetName val="A7 Members &amp; FMUs"/>
      <sheetName val="A8 sampling"/>
      <sheetName val="A9 NTFP checklist"/>
      <sheetName val="A10 Glossary"/>
      <sheetName val="A11 Cert decsn"/>
      <sheetName val="A12a Product schedule"/>
      <sheetName val="A12b ES schedule "/>
      <sheetName val="A13 ILO conventions"/>
      <sheetName val="A14 Product codes"/>
      <sheetName val="A15 Translated summary"/>
      <sheetName val="A16 ES checklist and statement"/>
      <sheetName val="A17 ES Findings"/>
      <sheetName val="A18 Opening &amp; Closing"/>
    </sheetNames>
    <sheetDataSet>
      <sheetData sheetId="0">
        <row r="3">
          <cell r="D3" t="str">
            <v>The Conservation Fund</v>
          </cell>
        </row>
        <row r="4">
          <cell r="D4" t="str">
            <v>The Conservation Fund</v>
          </cell>
        </row>
        <row r="7">
          <cell r="D7" t="str">
            <v>SA-FM/COC-007898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0D0B9A-BF70-4ABB-8F7D-8AD910F1878C}" name="Table252" displayName="Table252" ref="B244:D248" totalsRowShown="0" headerRowDxfId="21" headerRowBorderDxfId="20">
  <tableColumns count="3">
    <tableColumn id="1" xr3:uid="{8CAEF0C2-0B7F-43BB-A4BF-B77FC54C77A1}" name="Size class"/>
    <tableColumn id="2" xr3:uid="{F7470CFE-5EA9-428D-8CCC-93D412DC6438}" name="# of MUs" dataDxfId="19"/>
    <tableColumn id="3" xr3:uid="{DF291B62-BF7B-4EA0-8804-83181AB7ABAB}" name="Internal monitoring (at minimum)" dataDxfId="1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pesticides.fsc.org/strategy-databa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cites.org/eng/resources/species.html" TargetMode="External"/><Relationship Id="rId1" Type="http://schemas.openxmlformats.org/officeDocument/2006/relationships/hyperlink" Target="http://www.unep-wcmc.org/species/dbases/CITES-listedtrees.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schneider@conservationfund.org" TargetMode="External"/><Relationship Id="rId1" Type="http://schemas.openxmlformats.org/officeDocument/2006/relationships/hyperlink" Target="http://www.conservationfund.org/"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28.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0"/>
  <sheetViews>
    <sheetView tabSelected="1" view="pageBreakPreview" zoomScale="75" zoomScaleNormal="75" zoomScaleSheetLayoutView="75" workbookViewId="0">
      <selection activeCell="D3" sqref="D3:G3"/>
    </sheetView>
  </sheetViews>
  <sheetFormatPr defaultColWidth="9" defaultRowHeight="12.75"/>
  <cols>
    <col min="1" max="1" width="6" style="6" customWidth="1"/>
    <col min="2" max="2" width="13.140625" style="6" customWidth="1"/>
    <col min="3" max="3" width="16.85546875" style="6" customWidth="1"/>
    <col min="4" max="5" width="23.42578125" style="6" customWidth="1"/>
    <col min="6" max="7" width="14.7109375" style="6" customWidth="1"/>
    <col min="8" max="8" width="4.28515625" style="6" customWidth="1"/>
    <col min="9" max="16384" width="9" style="6"/>
  </cols>
  <sheetData>
    <row r="1" spans="1:9" ht="153.75" customHeight="1">
      <c r="A1" s="829"/>
      <c r="B1" s="834"/>
      <c r="C1" s="834"/>
      <c r="D1" s="840" t="s">
        <v>0</v>
      </c>
      <c r="E1" s="840"/>
      <c r="F1" s="840"/>
      <c r="G1" s="840"/>
      <c r="H1" s="15"/>
    </row>
    <row r="2" spans="1:9">
      <c r="I2" s="81"/>
    </row>
    <row r="3" spans="1:9" ht="39.75" customHeight="1">
      <c r="A3" s="837" t="s">
        <v>1</v>
      </c>
      <c r="B3" s="838"/>
      <c r="C3" s="838"/>
      <c r="D3" s="832" t="str">
        <f>'1 Basic Info'!C7</f>
        <v>The Conservation Fund</v>
      </c>
      <c r="E3" s="832"/>
      <c r="F3" s="833"/>
      <c r="G3" s="833"/>
      <c r="H3" s="4"/>
      <c r="I3" s="5"/>
    </row>
    <row r="4" spans="1:9" ht="18">
      <c r="A4" s="830" t="s">
        <v>2</v>
      </c>
      <c r="B4" s="831"/>
      <c r="C4" s="831"/>
      <c r="D4" s="832" t="s">
        <v>2442</v>
      </c>
      <c r="E4" s="832"/>
      <c r="F4" s="833"/>
      <c r="G4" s="833"/>
      <c r="H4" s="4"/>
      <c r="I4" s="5"/>
    </row>
    <row r="5" spans="1:9" ht="18">
      <c r="A5" s="609" t="s">
        <v>3</v>
      </c>
      <c r="B5" s="529"/>
      <c r="C5" s="530"/>
      <c r="D5" s="832" t="s">
        <v>2443</v>
      </c>
      <c r="E5" s="832"/>
      <c r="F5" s="832"/>
      <c r="G5" s="832"/>
      <c r="H5" s="4"/>
      <c r="I5" s="5"/>
    </row>
    <row r="6" spans="1:9" ht="18">
      <c r="A6" s="830" t="s">
        <v>4</v>
      </c>
      <c r="B6" s="831"/>
      <c r="C6" s="831"/>
      <c r="D6" s="832" t="s">
        <v>2444</v>
      </c>
      <c r="E6" s="832"/>
      <c r="F6" s="833"/>
      <c r="G6" s="833"/>
      <c r="H6" s="4"/>
      <c r="I6" s="5"/>
    </row>
    <row r="7" spans="1:9" ht="18">
      <c r="A7" s="609" t="s">
        <v>5</v>
      </c>
      <c r="B7" s="530"/>
      <c r="C7" s="530"/>
      <c r="D7" s="832" t="s">
        <v>2440</v>
      </c>
      <c r="E7" s="832"/>
      <c r="F7" s="833"/>
      <c r="G7" s="833"/>
      <c r="H7" s="4"/>
      <c r="I7" s="5"/>
    </row>
    <row r="8" spans="1:9" ht="20.25">
      <c r="A8" s="609" t="s">
        <v>6</v>
      </c>
      <c r="B8" s="530"/>
      <c r="C8" s="530"/>
      <c r="D8" s="832" t="s">
        <v>2445</v>
      </c>
      <c r="E8" s="832"/>
      <c r="F8" s="832"/>
      <c r="G8" s="832"/>
      <c r="H8" s="4"/>
      <c r="I8" s="5"/>
    </row>
    <row r="9" spans="1:9" ht="18">
      <c r="A9" s="609" t="s">
        <v>7</v>
      </c>
      <c r="B9" s="529"/>
      <c r="C9" s="530"/>
      <c r="D9" s="839">
        <v>44916</v>
      </c>
      <c r="E9" s="839"/>
      <c r="F9" s="833"/>
      <c r="G9" s="833"/>
      <c r="H9" s="4"/>
      <c r="I9" s="5"/>
    </row>
    <row r="10" spans="1:9" ht="18">
      <c r="A10" s="830" t="s">
        <v>8</v>
      </c>
      <c r="B10" s="831"/>
      <c r="C10" s="831"/>
      <c r="D10" s="839">
        <v>46741</v>
      </c>
      <c r="E10" s="839"/>
      <c r="F10" s="833"/>
      <c r="G10" s="833"/>
      <c r="H10" s="4"/>
      <c r="I10" s="5"/>
    </row>
    <row r="11" spans="1:9" ht="12.75" customHeight="1">
      <c r="A11" s="609"/>
      <c r="B11" s="610"/>
      <c r="C11" s="610"/>
      <c r="D11" s="531"/>
      <c r="E11" s="531"/>
      <c r="F11" s="532"/>
      <c r="G11" s="532"/>
      <c r="H11" s="4"/>
      <c r="I11" s="5"/>
    </row>
    <row r="12" spans="1:9" ht="15" customHeight="1">
      <c r="A12" s="835" t="s">
        <v>9</v>
      </c>
      <c r="B12" s="835"/>
      <c r="C12" s="835"/>
      <c r="D12" s="531"/>
      <c r="E12" s="531"/>
      <c r="F12" s="532"/>
      <c r="G12" s="532"/>
      <c r="H12" s="4"/>
      <c r="I12" s="5"/>
    </row>
    <row r="13" spans="1:9">
      <c r="A13" s="530"/>
      <c r="B13" s="530"/>
      <c r="C13" s="530"/>
      <c r="D13" s="533" t="s">
        <v>10</v>
      </c>
      <c r="E13" s="533"/>
      <c r="F13" s="534"/>
      <c r="G13" s="534"/>
      <c r="H13" s="4"/>
      <c r="I13" s="5"/>
    </row>
    <row r="14" spans="1:9" ht="14.25" customHeight="1">
      <c r="A14" s="535"/>
      <c r="B14" s="610"/>
      <c r="C14" s="611"/>
      <c r="D14" s="533" t="s">
        <v>11</v>
      </c>
      <c r="E14" s="533"/>
      <c r="F14" s="534"/>
      <c r="G14" s="534"/>
      <c r="H14" s="4"/>
      <c r="I14" s="5"/>
    </row>
    <row r="15" spans="1:9" ht="13.5" customHeight="1">
      <c r="A15" s="535"/>
      <c r="B15" s="610"/>
      <c r="C15" s="611"/>
      <c r="D15" s="533" t="s">
        <v>12</v>
      </c>
      <c r="E15" s="533"/>
      <c r="F15" s="534"/>
      <c r="G15" s="534"/>
      <c r="H15" s="4"/>
      <c r="I15" s="5"/>
    </row>
    <row r="16" spans="1:9" ht="14.25" customHeight="1">
      <c r="A16" s="535"/>
      <c r="B16" s="610"/>
      <c r="C16" s="611"/>
      <c r="D16" s="533" t="s">
        <v>13</v>
      </c>
      <c r="E16" s="533"/>
      <c r="F16" s="534"/>
      <c r="G16" s="534"/>
      <c r="H16" s="4"/>
      <c r="I16" s="5"/>
    </row>
    <row r="17" spans="1:9" ht="14.25" customHeight="1">
      <c r="A17" s="535"/>
      <c r="B17" s="610"/>
      <c r="C17" s="611"/>
      <c r="D17" s="533" t="s">
        <v>14</v>
      </c>
      <c r="E17" s="533"/>
      <c r="F17" s="534"/>
      <c r="G17" s="534"/>
      <c r="H17" s="4"/>
      <c r="I17" s="5"/>
    </row>
    <row r="18" spans="1:9" ht="14.25" customHeight="1">
      <c r="A18" s="535"/>
      <c r="B18" s="610"/>
      <c r="C18" s="611"/>
      <c r="D18" s="533" t="s">
        <v>15</v>
      </c>
      <c r="E18" s="533"/>
      <c r="F18" s="534"/>
      <c r="G18" s="534"/>
      <c r="H18" s="4"/>
      <c r="I18" s="5"/>
    </row>
    <row r="19" spans="1:9" ht="15" customHeight="1">
      <c r="A19" s="535"/>
      <c r="B19" s="610"/>
      <c r="C19" s="611"/>
      <c r="D19" s="533" t="s">
        <v>16</v>
      </c>
      <c r="E19" s="533"/>
      <c r="F19" s="534"/>
      <c r="G19" s="534"/>
      <c r="H19" s="4"/>
      <c r="I19" s="5"/>
    </row>
    <row r="20" spans="1:9" ht="12.75" customHeight="1">
      <c r="A20" s="535"/>
      <c r="B20" s="610"/>
      <c r="C20" s="611"/>
      <c r="D20" s="533" t="s">
        <v>17</v>
      </c>
      <c r="E20" s="533"/>
      <c r="F20" s="534"/>
      <c r="G20" s="534"/>
      <c r="H20" s="4"/>
      <c r="I20" s="5"/>
    </row>
    <row r="21" spans="1:9" ht="14.25" customHeight="1">
      <c r="A21" s="535"/>
      <c r="B21" s="610"/>
      <c r="C21" s="611"/>
      <c r="D21" s="533" t="s">
        <v>18</v>
      </c>
      <c r="E21" s="533"/>
      <c r="F21" s="534"/>
      <c r="G21" s="534"/>
      <c r="H21" s="4"/>
      <c r="I21" s="5"/>
    </row>
    <row r="22" spans="1:9" ht="15" customHeight="1">
      <c r="A22" s="535"/>
      <c r="B22" s="610"/>
      <c r="C22" s="611" t="s">
        <v>19</v>
      </c>
      <c r="D22" s="533" t="s">
        <v>20</v>
      </c>
      <c r="E22" s="533"/>
      <c r="F22" s="534"/>
      <c r="G22" s="534"/>
      <c r="H22" s="4"/>
      <c r="I22" s="5"/>
    </row>
    <row r="23" spans="1:9" ht="15" customHeight="1">
      <c r="A23" s="535"/>
      <c r="B23" s="610"/>
      <c r="C23" s="611"/>
      <c r="D23" s="533" t="s">
        <v>21</v>
      </c>
      <c r="E23" s="533"/>
      <c r="F23" s="534"/>
      <c r="G23" s="534"/>
      <c r="H23" s="4"/>
      <c r="I23" s="5"/>
    </row>
    <row r="24" spans="1:9" ht="15" customHeight="1">
      <c r="A24" s="535"/>
      <c r="B24" s="610"/>
      <c r="C24" s="611"/>
      <c r="D24" s="533" t="s">
        <v>22</v>
      </c>
      <c r="E24" s="533"/>
      <c r="F24" s="534"/>
      <c r="G24" s="534"/>
      <c r="H24" s="4"/>
      <c r="I24" s="5"/>
    </row>
    <row r="25" spans="1:9" ht="14.25" customHeight="1">
      <c r="A25" s="535"/>
      <c r="B25" s="610"/>
      <c r="C25" s="611"/>
      <c r="D25" s="533" t="s">
        <v>23</v>
      </c>
      <c r="E25" s="533"/>
      <c r="F25" s="534"/>
      <c r="G25" s="534"/>
      <c r="H25" s="4"/>
      <c r="I25" s="5"/>
    </row>
    <row r="26" spans="1:9" ht="13.5" customHeight="1">
      <c r="A26" s="535"/>
      <c r="B26" s="610"/>
      <c r="C26" s="611"/>
      <c r="D26" s="533" t="s">
        <v>24</v>
      </c>
      <c r="E26" s="533"/>
      <c r="F26" s="534"/>
      <c r="G26" s="534"/>
      <c r="H26" s="4"/>
      <c r="I26" s="5"/>
    </row>
    <row r="27" spans="1:9" ht="13.5" customHeight="1">
      <c r="A27" s="535"/>
      <c r="B27" s="610"/>
      <c r="C27" s="611"/>
      <c r="D27" s="533" t="s">
        <v>25</v>
      </c>
      <c r="E27" s="533"/>
      <c r="F27" s="534"/>
      <c r="G27" s="534"/>
      <c r="H27" s="4"/>
      <c r="I27" s="5"/>
    </row>
    <row r="28" spans="1:9" ht="12.75" customHeight="1">
      <c r="A28" s="535"/>
      <c r="B28" s="610"/>
      <c r="C28" s="611"/>
      <c r="D28" s="533" t="s">
        <v>26</v>
      </c>
      <c r="E28" s="533"/>
      <c r="F28" s="534"/>
      <c r="G28" s="534"/>
      <c r="H28" s="4"/>
      <c r="I28" s="5"/>
    </row>
    <row r="29" spans="1:9" ht="13.5" customHeight="1">
      <c r="A29" s="535"/>
      <c r="B29" s="610"/>
      <c r="C29" s="611"/>
      <c r="D29" s="533" t="s">
        <v>27</v>
      </c>
      <c r="E29" s="533"/>
      <c r="F29" s="534"/>
      <c r="G29" s="534"/>
      <c r="H29" s="4"/>
      <c r="I29" s="5"/>
    </row>
    <row r="30" spans="1:9" ht="13.5" customHeight="1">
      <c r="A30" s="609"/>
      <c r="B30" s="610"/>
      <c r="C30" s="610"/>
      <c r="D30" s="533" t="s">
        <v>28</v>
      </c>
      <c r="E30" s="533"/>
      <c r="F30" s="534"/>
      <c r="G30" s="534"/>
      <c r="H30" s="4"/>
      <c r="I30" s="5"/>
    </row>
    <row r="31" spans="1:9" ht="14.25" customHeight="1">
      <c r="A31" s="609"/>
      <c r="B31" s="610"/>
      <c r="C31" s="610"/>
      <c r="D31" s="534" t="s">
        <v>29</v>
      </c>
      <c r="E31" s="534"/>
      <c r="F31" s="534"/>
      <c r="G31" s="534"/>
      <c r="H31" s="4"/>
      <c r="I31" s="5"/>
    </row>
    <row r="32" spans="1:9" ht="18">
      <c r="A32" s="609"/>
      <c r="B32" s="610"/>
      <c r="C32" s="610"/>
      <c r="D32" s="530" t="s">
        <v>30</v>
      </c>
      <c r="E32" s="530"/>
      <c r="F32" s="530"/>
      <c r="G32" s="530"/>
      <c r="H32" s="4"/>
      <c r="I32" s="5"/>
    </row>
    <row r="33" spans="1:9" ht="14.25" customHeight="1">
      <c r="A33" s="609"/>
      <c r="B33" s="610"/>
      <c r="C33" s="610"/>
      <c r="D33" s="534" t="s">
        <v>31</v>
      </c>
      <c r="E33" s="534"/>
      <c r="F33" s="534"/>
      <c r="G33" s="534"/>
      <c r="H33" s="4"/>
      <c r="I33" s="5"/>
    </row>
    <row r="34" spans="1:9" ht="15" customHeight="1">
      <c r="A34" s="609"/>
      <c r="B34" s="610"/>
      <c r="C34" s="610"/>
      <c r="D34" s="534" t="s">
        <v>32</v>
      </c>
      <c r="E34" s="534"/>
      <c r="F34" s="534"/>
      <c r="G34" s="534"/>
      <c r="H34" s="4"/>
      <c r="I34" s="5"/>
    </row>
    <row r="35" spans="1:9" ht="14.25" customHeight="1">
      <c r="A35" s="609"/>
      <c r="B35" s="610"/>
      <c r="C35" s="610"/>
      <c r="D35" s="534" t="s">
        <v>33</v>
      </c>
      <c r="E35" s="534"/>
      <c r="F35" s="534"/>
      <c r="G35" s="534"/>
      <c r="H35" s="4"/>
      <c r="I35" s="5"/>
    </row>
    <row r="36" spans="1:9" ht="14.25" customHeight="1">
      <c r="A36" s="609"/>
      <c r="B36" s="610"/>
      <c r="C36" s="610"/>
      <c r="D36" s="534" t="s">
        <v>34</v>
      </c>
      <c r="E36" s="534"/>
      <c r="F36" s="534"/>
      <c r="G36" s="534"/>
      <c r="H36" s="4"/>
      <c r="I36" s="5"/>
    </row>
    <row r="37" spans="1:9" ht="15.75" customHeight="1">
      <c r="A37" s="609"/>
      <c r="B37" s="610"/>
      <c r="C37" s="610"/>
      <c r="D37" s="534" t="s">
        <v>35</v>
      </c>
      <c r="E37" s="534"/>
      <c r="F37" s="534"/>
      <c r="G37" s="534"/>
      <c r="H37" s="4"/>
      <c r="I37" s="5"/>
    </row>
    <row r="38" spans="1:9" ht="14.25" customHeight="1">
      <c r="A38" s="609"/>
      <c r="B38" s="610"/>
      <c r="C38" s="610"/>
      <c r="D38" s="534" t="s">
        <v>36</v>
      </c>
      <c r="E38" s="534"/>
      <c r="F38" s="534"/>
      <c r="G38" s="534"/>
      <c r="H38" s="4"/>
      <c r="I38" s="5"/>
    </row>
    <row r="39" spans="1:9" ht="15" customHeight="1">
      <c r="A39" s="609"/>
      <c r="B39" s="610"/>
      <c r="C39" s="610"/>
      <c r="D39" s="534" t="s">
        <v>37</v>
      </c>
      <c r="E39" s="534"/>
      <c r="F39" s="534"/>
      <c r="G39" s="534"/>
      <c r="H39" s="4"/>
      <c r="I39" s="5"/>
    </row>
    <row r="40" spans="1:9" ht="15" customHeight="1">
      <c r="A40" s="609"/>
      <c r="B40" s="610"/>
      <c r="C40" s="610"/>
      <c r="D40" s="534" t="s">
        <v>38</v>
      </c>
      <c r="E40" s="534"/>
      <c r="F40" s="534"/>
      <c r="G40" s="534"/>
      <c r="H40" s="4"/>
      <c r="I40" s="5"/>
    </row>
    <row r="41" spans="1:9" ht="15" customHeight="1">
      <c r="A41" s="609"/>
      <c r="B41" s="610"/>
      <c r="C41" s="610"/>
      <c r="D41" s="534" t="s">
        <v>39</v>
      </c>
      <c r="E41" s="534"/>
      <c r="F41" s="534"/>
      <c r="G41" s="534"/>
      <c r="H41" s="4"/>
      <c r="I41" s="5"/>
    </row>
    <row r="42" spans="1:9" ht="15" customHeight="1">
      <c r="A42" s="609"/>
      <c r="B42" s="610"/>
      <c r="C42" s="610"/>
      <c r="D42" s="534" t="s">
        <v>40</v>
      </c>
      <c r="E42" s="534"/>
      <c r="F42" s="534"/>
      <c r="G42" s="534"/>
      <c r="H42" s="4"/>
      <c r="I42" s="5"/>
    </row>
    <row r="43" spans="1:9" ht="18">
      <c r="A43" s="530"/>
      <c r="B43" s="529"/>
      <c r="C43" s="530"/>
      <c r="D43" s="530"/>
      <c r="E43" s="530"/>
      <c r="F43" s="530"/>
      <c r="G43" s="530"/>
      <c r="H43" s="277"/>
    </row>
    <row r="44" spans="1:9" ht="42.75">
      <c r="A44" s="536"/>
      <c r="B44" s="537" t="s">
        <v>41</v>
      </c>
      <c r="C44" s="537" t="s">
        <v>42</v>
      </c>
      <c r="D44" s="537" t="s">
        <v>43</v>
      </c>
      <c r="E44" s="537" t="s">
        <v>44</v>
      </c>
      <c r="F44" s="538" t="s">
        <v>45</v>
      </c>
      <c r="G44" s="539" t="s">
        <v>46</v>
      </c>
      <c r="H44" s="82"/>
    </row>
    <row r="45" spans="1:9" ht="71.25">
      <c r="A45" s="536" t="s">
        <v>1150</v>
      </c>
      <c r="B45" s="540" t="s">
        <v>2439</v>
      </c>
      <c r="C45" s="540" t="s">
        <v>2438</v>
      </c>
      <c r="D45" s="540" t="s">
        <v>3793</v>
      </c>
      <c r="E45" s="540">
        <v>44911</v>
      </c>
      <c r="F45" s="540" t="s">
        <v>3794</v>
      </c>
      <c r="G45" s="540">
        <v>44915</v>
      </c>
      <c r="H45" s="83"/>
    </row>
    <row r="46" spans="1:9" ht="14.25">
      <c r="A46" s="536" t="s">
        <v>48</v>
      </c>
      <c r="B46" s="540"/>
      <c r="C46" s="540"/>
      <c r="D46" s="540"/>
      <c r="E46" s="540"/>
      <c r="F46" s="540"/>
      <c r="G46" s="540"/>
      <c r="H46" s="83"/>
    </row>
    <row r="47" spans="1:9" ht="14.25">
      <c r="A47" s="536" t="s">
        <v>49</v>
      </c>
      <c r="B47" s="540"/>
      <c r="C47" s="540"/>
      <c r="D47" s="540"/>
      <c r="E47" s="540"/>
      <c r="F47" s="540"/>
      <c r="G47" s="540"/>
      <c r="H47" s="83"/>
    </row>
    <row r="48" spans="1:9" ht="14.25">
      <c r="A48" s="536" t="s">
        <v>50</v>
      </c>
      <c r="B48" s="540"/>
      <c r="C48" s="540"/>
      <c r="D48" s="540"/>
      <c r="E48" s="540"/>
      <c r="F48" s="540"/>
      <c r="G48" s="540"/>
      <c r="H48" s="83"/>
    </row>
    <row r="49" spans="1:8" ht="14.25">
      <c r="A49" s="536" t="s">
        <v>51</v>
      </c>
      <c r="B49" s="540"/>
      <c r="C49" s="540"/>
      <c r="D49" s="540"/>
      <c r="E49" s="540"/>
      <c r="F49" s="540"/>
      <c r="G49" s="540"/>
      <c r="H49" s="83"/>
    </row>
    <row r="50" spans="1:8" ht="18">
      <c r="A50" s="530"/>
      <c r="B50" s="529"/>
      <c r="C50" s="530"/>
      <c r="D50" s="530"/>
      <c r="E50" s="530"/>
      <c r="F50" s="530"/>
      <c r="G50" s="530"/>
    </row>
    <row r="51" spans="1:8" ht="14.25">
      <c r="A51" s="836" t="s">
        <v>52</v>
      </c>
      <c r="B51" s="834"/>
      <c r="C51" s="834"/>
      <c r="D51" s="834"/>
      <c r="E51" s="834"/>
      <c r="F51" s="834"/>
      <c r="G51" s="834"/>
      <c r="H51" s="15"/>
    </row>
    <row r="52" spans="1:8" ht="14.25">
      <c r="A52" s="15"/>
      <c r="B52" s="15"/>
    </row>
    <row r="53" spans="1:8" ht="14.25">
      <c r="A53" s="836" t="s">
        <v>53</v>
      </c>
      <c r="B53" s="834"/>
      <c r="C53" s="834"/>
      <c r="D53" s="834"/>
      <c r="E53" s="834"/>
      <c r="F53" s="834"/>
      <c r="G53" s="834"/>
      <c r="H53" s="15"/>
    </row>
    <row r="54" spans="1:8" ht="14.25">
      <c r="A54" s="836" t="s">
        <v>54</v>
      </c>
      <c r="B54" s="834"/>
      <c r="C54" s="834"/>
      <c r="D54" s="834"/>
      <c r="E54" s="834"/>
      <c r="F54" s="834"/>
      <c r="G54" s="834"/>
      <c r="H54" s="15"/>
    </row>
    <row r="55" spans="1:8" ht="14.25">
      <c r="A55" s="836" t="s">
        <v>55</v>
      </c>
      <c r="B55" s="834"/>
      <c r="C55" s="834"/>
      <c r="D55" s="834"/>
      <c r="E55" s="834"/>
      <c r="F55" s="834"/>
      <c r="G55" s="834"/>
      <c r="H55" s="15"/>
    </row>
    <row r="56" spans="1:8" ht="14.25">
      <c r="A56" s="7"/>
      <c r="B56" s="7"/>
    </row>
    <row r="57" spans="1:8" ht="14.25">
      <c r="A57" s="828" t="s">
        <v>56</v>
      </c>
      <c r="B57" s="834"/>
      <c r="C57" s="834"/>
      <c r="D57" s="834"/>
      <c r="E57" s="834"/>
      <c r="F57" s="834"/>
      <c r="G57" s="834"/>
      <c r="H57" s="15"/>
    </row>
    <row r="58" spans="1:8" ht="14.25">
      <c r="A58" s="828" t="s">
        <v>57</v>
      </c>
      <c r="B58" s="834"/>
      <c r="C58" s="834"/>
      <c r="D58" s="834"/>
      <c r="E58" s="834"/>
      <c r="F58" s="834"/>
      <c r="G58" s="834"/>
      <c r="H58" s="15"/>
    </row>
    <row r="59" spans="1:8">
      <c r="D59" s="828" t="s">
        <v>58</v>
      </c>
      <c r="E59" s="829"/>
    </row>
    <row r="60" spans="1:8">
      <c r="A60" s="6" t="s">
        <v>2436</v>
      </c>
    </row>
  </sheetData>
  <sheetProtection algorithmName="SHA-512" hashValue="o/B8GWiSJDRgS+KfW9323tvYeHD9HedPTVvEfZaARPk5HhmcxSdCsOX3kaMA0hREETDZeBS3Jp+RBuCgChYARw==" saltValue="wRceN7koHxquwec3sHx9JA==" spinCount="100000" sheet="1" formatCells="0" formatColumns="0" formatRows="0" insertColumns="0" insertRows="0" insertHyperlinks="0" deleteColumns="0" deleteRows="0" selectLockedCells="1"/>
  <mergeCells count="22">
    <mergeCell ref="A1:C1"/>
    <mergeCell ref="A4:C4"/>
    <mergeCell ref="A3:C3"/>
    <mergeCell ref="D10:G10"/>
    <mergeCell ref="D9:G9"/>
    <mergeCell ref="D1:G1"/>
    <mergeCell ref="D3:G3"/>
    <mergeCell ref="D4:G4"/>
    <mergeCell ref="D59:E59"/>
    <mergeCell ref="A10:C10"/>
    <mergeCell ref="D7:G7"/>
    <mergeCell ref="A58:G58"/>
    <mergeCell ref="D5:G5"/>
    <mergeCell ref="A12:C12"/>
    <mergeCell ref="A6:C6"/>
    <mergeCell ref="A53:G53"/>
    <mergeCell ref="A54:G54"/>
    <mergeCell ref="A57:G57"/>
    <mergeCell ref="A55:G55"/>
    <mergeCell ref="D8:G8"/>
    <mergeCell ref="D6:G6"/>
    <mergeCell ref="A51:G51"/>
  </mergeCells>
  <phoneticPr fontId="7" type="noConversion"/>
  <pageMargins left="0.75" right="0.75" top="1" bottom="1" header="0.5" footer="0.5"/>
  <pageSetup paperSize="9" scale="65"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4"/>
  <sheetViews>
    <sheetView view="pageBreakPreview" zoomScaleNormal="100" workbookViewId="0">
      <selection activeCell="B54" sqref="B54"/>
    </sheetView>
  </sheetViews>
  <sheetFormatPr defaultColWidth="9" defaultRowHeight="14.25"/>
  <cols>
    <col min="1" max="1" width="7.140625" style="129" customWidth="1"/>
    <col min="2" max="2" width="80.42578125" style="10" customWidth="1"/>
    <col min="3" max="3" width="1.42578125" style="10" customWidth="1"/>
    <col min="4" max="16384" width="9" style="1"/>
  </cols>
  <sheetData>
    <row r="1" spans="1:4" ht="28.5">
      <c r="A1" s="122">
        <v>8</v>
      </c>
      <c r="B1" s="131" t="s">
        <v>562</v>
      </c>
      <c r="C1" s="218"/>
    </row>
    <row r="2" spans="1:4">
      <c r="A2" s="123">
        <v>8.1</v>
      </c>
      <c r="B2" s="132" t="s">
        <v>498</v>
      </c>
      <c r="C2" s="218"/>
    </row>
    <row r="3" spans="1:4">
      <c r="A3" s="123"/>
      <c r="B3" s="106"/>
      <c r="C3" s="101"/>
    </row>
    <row r="4" spans="1:4">
      <c r="A4" s="123"/>
      <c r="B4" s="62"/>
      <c r="C4" s="101"/>
    </row>
    <row r="5" spans="1:4">
      <c r="A5" s="351"/>
      <c r="B5" s="111" t="s">
        <v>290</v>
      </c>
      <c r="C5" s="101"/>
      <c r="D5" s="10"/>
    </row>
    <row r="6" spans="1:4">
      <c r="A6" s="351"/>
      <c r="B6" s="150" t="s">
        <v>291</v>
      </c>
      <c r="C6" s="101"/>
      <c r="D6" s="10"/>
    </row>
    <row r="7" spans="1:4">
      <c r="A7" s="351"/>
      <c r="B7" s="150" t="s">
        <v>292</v>
      </c>
      <c r="C7" s="101"/>
      <c r="D7" s="10"/>
    </row>
    <row r="8" spans="1:4">
      <c r="A8" s="351"/>
      <c r="B8" s="150" t="s">
        <v>293</v>
      </c>
      <c r="C8" s="101"/>
      <c r="D8" s="10"/>
    </row>
    <row r="9" spans="1:4">
      <c r="A9" s="351"/>
      <c r="B9" s="150" t="s">
        <v>294</v>
      </c>
      <c r="C9" s="101"/>
      <c r="D9" s="10"/>
    </row>
    <row r="10" spans="1:4">
      <c r="A10" s="351"/>
      <c r="B10" s="150" t="s">
        <v>294</v>
      </c>
      <c r="C10" s="101"/>
      <c r="D10" s="10"/>
    </row>
    <row r="11" spans="1:4">
      <c r="A11" s="351"/>
      <c r="B11" s="150" t="s">
        <v>295</v>
      </c>
      <c r="C11" s="101"/>
      <c r="D11" s="10"/>
    </row>
    <row r="12" spans="1:4">
      <c r="A12" s="351"/>
      <c r="B12" s="150" t="s">
        <v>296</v>
      </c>
      <c r="C12" s="101"/>
      <c r="D12" s="10"/>
    </row>
    <row r="13" spans="1:4">
      <c r="A13" s="351"/>
      <c r="B13" s="150" t="s">
        <v>297</v>
      </c>
      <c r="C13" s="101"/>
      <c r="D13" s="10"/>
    </row>
    <row r="14" spans="1:4">
      <c r="A14" s="123"/>
      <c r="B14" s="107"/>
      <c r="C14" s="101"/>
    </row>
    <row r="15" spans="1:4">
      <c r="A15" s="123">
        <v>8.1999999999999993</v>
      </c>
      <c r="B15" s="133" t="s">
        <v>501</v>
      </c>
      <c r="C15" s="16"/>
      <c r="D15" s="22"/>
    </row>
    <row r="16" spans="1:4" ht="36" customHeight="1">
      <c r="A16" s="123"/>
      <c r="B16" s="150" t="s">
        <v>502</v>
      </c>
      <c r="D16" s="22"/>
    </row>
    <row r="17" spans="1:4" ht="18" customHeight="1">
      <c r="A17" s="123"/>
      <c r="B17" s="150"/>
      <c r="D17" s="22"/>
    </row>
    <row r="18" spans="1:4">
      <c r="A18" s="352"/>
      <c r="B18" s="110" t="s">
        <v>299</v>
      </c>
      <c r="C18" s="101"/>
      <c r="D18" s="10"/>
    </row>
    <row r="19" spans="1:4" ht="42.75">
      <c r="A19" s="352"/>
      <c r="B19" s="353" t="s">
        <v>300</v>
      </c>
      <c r="C19" s="101"/>
      <c r="D19" s="10"/>
    </row>
    <row r="20" spans="1:4" ht="28.5">
      <c r="A20" s="352"/>
      <c r="B20" s="353" t="s">
        <v>301</v>
      </c>
      <c r="C20" s="101"/>
      <c r="D20" s="10"/>
    </row>
    <row r="21" spans="1:4">
      <c r="A21" s="123"/>
      <c r="B21" s="107"/>
      <c r="C21" s="101"/>
    </row>
    <row r="22" spans="1:4">
      <c r="A22" s="123">
        <v>8.3000000000000007</v>
      </c>
      <c r="B22" s="133" t="s">
        <v>503</v>
      </c>
      <c r="C22" s="218"/>
    </row>
    <row r="23" spans="1:4">
      <c r="A23" s="123"/>
      <c r="B23" s="108" t="s">
        <v>303</v>
      </c>
      <c r="C23" s="218"/>
    </row>
    <row r="24" spans="1:4">
      <c r="A24" s="123"/>
      <c r="B24" s="62" t="s">
        <v>304</v>
      </c>
      <c r="C24" s="101"/>
    </row>
    <row r="25" spans="1:4">
      <c r="A25" s="123"/>
      <c r="B25" s="62" t="s">
        <v>305</v>
      </c>
      <c r="C25" s="101"/>
    </row>
    <row r="26" spans="1:4">
      <c r="A26" s="123"/>
      <c r="B26" s="62" t="s">
        <v>306</v>
      </c>
      <c r="C26" s="101"/>
    </row>
    <row r="27" spans="1:4">
      <c r="A27" s="123"/>
      <c r="B27" s="62" t="s">
        <v>307</v>
      </c>
      <c r="C27" s="101"/>
    </row>
    <row r="28" spans="1:4">
      <c r="A28" s="123"/>
      <c r="B28" s="109" t="s">
        <v>504</v>
      </c>
      <c r="C28" s="101"/>
    </row>
    <row r="29" spans="1:4">
      <c r="A29" s="123"/>
      <c r="B29" s="109"/>
      <c r="C29" s="101"/>
    </row>
    <row r="30" spans="1:4">
      <c r="A30" s="123" t="s">
        <v>563</v>
      </c>
      <c r="B30" s="110" t="s">
        <v>310</v>
      </c>
      <c r="C30" s="218"/>
    </row>
    <row r="31" spans="1:4">
      <c r="A31" s="123"/>
      <c r="B31" s="109"/>
      <c r="C31" s="101"/>
    </row>
    <row r="32" spans="1:4">
      <c r="A32" s="123"/>
      <c r="B32" s="107"/>
      <c r="C32" s="101"/>
    </row>
    <row r="33" spans="1:3">
      <c r="A33" s="123">
        <v>8.4</v>
      </c>
      <c r="B33" s="133" t="s">
        <v>506</v>
      </c>
      <c r="C33" s="218"/>
    </row>
    <row r="34" spans="1:3" ht="85.5">
      <c r="A34" s="123"/>
      <c r="B34" s="112" t="s">
        <v>319</v>
      </c>
      <c r="C34" s="119"/>
    </row>
    <row r="35" spans="1:3">
      <c r="A35" s="123"/>
      <c r="B35" s="113"/>
      <c r="C35" s="119"/>
    </row>
    <row r="36" spans="1:3">
      <c r="A36" s="123" t="s">
        <v>564</v>
      </c>
      <c r="B36" s="114" t="s">
        <v>508</v>
      </c>
      <c r="C36" s="120"/>
    </row>
    <row r="37" spans="1:3">
      <c r="A37" s="123"/>
      <c r="B37" s="113" t="s">
        <v>509</v>
      </c>
      <c r="C37" s="119"/>
    </row>
    <row r="38" spans="1:3" ht="99.75">
      <c r="A38" s="123" t="s">
        <v>326</v>
      </c>
      <c r="B38" s="113" t="s">
        <v>510</v>
      </c>
      <c r="C38" s="119"/>
    </row>
    <row r="39" spans="1:3">
      <c r="A39" s="123"/>
      <c r="B39" s="115" t="s">
        <v>511</v>
      </c>
      <c r="C39" s="121"/>
    </row>
    <row r="40" spans="1:3">
      <c r="A40" s="123"/>
      <c r="B40" s="107"/>
      <c r="C40" s="101"/>
    </row>
    <row r="41" spans="1:3">
      <c r="A41" s="123">
        <v>8.5</v>
      </c>
      <c r="B41" s="133" t="s">
        <v>512</v>
      </c>
      <c r="C41" s="218"/>
    </row>
    <row r="42" spans="1:3">
      <c r="A42" s="123"/>
      <c r="B42" s="116" t="s">
        <v>335</v>
      </c>
      <c r="C42" s="101"/>
    </row>
    <row r="43" spans="1:3">
      <c r="A43" s="123"/>
      <c r="B43" s="115" t="s">
        <v>336</v>
      </c>
      <c r="C43" s="101"/>
    </row>
    <row r="44" spans="1:3">
      <c r="A44" s="123"/>
      <c r="B44" s="115" t="s">
        <v>337</v>
      </c>
      <c r="C44" s="101"/>
    </row>
    <row r="45" spans="1:3">
      <c r="A45" s="123"/>
      <c r="B45" s="115" t="s">
        <v>513</v>
      </c>
      <c r="C45" s="101"/>
    </row>
    <row r="46" spans="1:3">
      <c r="A46" s="123"/>
      <c r="B46" s="115" t="s">
        <v>338</v>
      </c>
      <c r="C46" s="101"/>
    </row>
    <row r="47" spans="1:3">
      <c r="A47" s="123"/>
      <c r="B47" s="109"/>
      <c r="C47" s="101"/>
    </row>
    <row r="48" spans="1:3">
      <c r="A48" s="123">
        <v>8.6</v>
      </c>
      <c r="B48" s="133" t="s">
        <v>514</v>
      </c>
      <c r="C48" s="218"/>
    </row>
    <row r="49" spans="1:3" ht="28.5">
      <c r="A49" s="123"/>
      <c r="B49" s="109" t="s">
        <v>515</v>
      </c>
      <c r="C49" s="101"/>
    </row>
    <row r="50" spans="1:3">
      <c r="A50" s="123"/>
      <c r="B50" s="107"/>
      <c r="C50" s="101"/>
    </row>
    <row r="51" spans="1:3">
      <c r="A51" s="123">
        <v>8.6999999999999993</v>
      </c>
      <c r="B51" s="133" t="s">
        <v>320</v>
      </c>
      <c r="C51" s="218"/>
    </row>
    <row r="52" spans="1:3">
      <c r="A52" s="123"/>
      <c r="B52" s="131" t="s">
        <v>516</v>
      </c>
      <c r="C52" s="121"/>
    </row>
    <row r="53" spans="1:3" ht="28.5">
      <c r="A53" s="123"/>
      <c r="B53" s="273" t="s">
        <v>321</v>
      </c>
      <c r="C53" s="101"/>
    </row>
    <row r="54" spans="1:3" ht="28.5">
      <c r="A54" s="123"/>
      <c r="B54" s="150" t="s">
        <v>322</v>
      </c>
      <c r="C54" s="101"/>
    </row>
    <row r="55" spans="1:3">
      <c r="B55" s="115" t="s">
        <v>323</v>
      </c>
      <c r="C55" s="121"/>
    </row>
    <row r="56" spans="1:3">
      <c r="B56" s="115"/>
      <c r="C56" s="121"/>
    </row>
    <row r="57" spans="1:3">
      <c r="A57" s="125" t="s">
        <v>565</v>
      </c>
      <c r="B57" s="114" t="s">
        <v>518</v>
      </c>
      <c r="C57" s="121"/>
    </row>
    <row r="58" spans="1:3">
      <c r="A58" s="124" t="s">
        <v>519</v>
      </c>
      <c r="B58" s="114" t="s">
        <v>520</v>
      </c>
      <c r="C58" s="121"/>
    </row>
    <row r="59" spans="1:3" ht="28.5">
      <c r="A59" s="124"/>
      <c r="B59" s="115" t="s">
        <v>521</v>
      </c>
      <c r="C59" s="121"/>
    </row>
    <row r="60" spans="1:3">
      <c r="A60" s="124" t="s">
        <v>522</v>
      </c>
      <c r="B60" s="114" t="s">
        <v>523</v>
      </c>
      <c r="C60" s="121"/>
    </row>
    <row r="61" spans="1:3">
      <c r="A61" s="124"/>
      <c r="B61" s="115" t="s">
        <v>524</v>
      </c>
      <c r="C61" s="121"/>
    </row>
    <row r="62" spans="1:3" ht="42.75">
      <c r="A62" s="124" t="s">
        <v>525</v>
      </c>
      <c r="B62" s="114" t="s">
        <v>526</v>
      </c>
      <c r="C62" s="121"/>
    </row>
    <row r="63" spans="1:3">
      <c r="A63" s="124"/>
      <c r="B63" s="109" t="s">
        <v>527</v>
      </c>
      <c r="C63" s="121"/>
    </row>
    <row r="64" spans="1:3">
      <c r="A64" s="124" t="s">
        <v>528</v>
      </c>
      <c r="B64" s="114" t="s">
        <v>529</v>
      </c>
      <c r="C64" s="121"/>
    </row>
    <row r="65" spans="1:3">
      <c r="A65" s="124"/>
      <c r="B65" s="115" t="s">
        <v>530</v>
      </c>
      <c r="C65" s="121"/>
    </row>
    <row r="66" spans="1:3">
      <c r="A66" s="124" t="s">
        <v>531</v>
      </c>
      <c r="B66" s="114" t="s">
        <v>532</v>
      </c>
      <c r="C66" s="121"/>
    </row>
    <row r="67" spans="1:3">
      <c r="A67" s="124"/>
      <c r="B67" s="115"/>
      <c r="C67" s="121"/>
    </row>
    <row r="68" spans="1:3">
      <c r="A68" s="126" t="s">
        <v>533</v>
      </c>
      <c r="B68" s="114" t="s">
        <v>534</v>
      </c>
      <c r="C68" s="121"/>
    </row>
    <row r="69" spans="1:3">
      <c r="A69" s="124"/>
      <c r="B69" s="117"/>
      <c r="C69" s="121"/>
    </row>
    <row r="70" spans="1:3">
      <c r="A70" s="124" t="s">
        <v>535</v>
      </c>
      <c r="B70" s="114" t="s">
        <v>536</v>
      </c>
      <c r="C70" s="121"/>
    </row>
    <row r="71" spans="1:3" ht="48.75" customHeight="1">
      <c r="A71" s="124"/>
      <c r="B71" s="117"/>
      <c r="C71" s="121"/>
    </row>
    <row r="72" spans="1:3">
      <c r="A72" s="124" t="s">
        <v>537</v>
      </c>
      <c r="B72" s="114" t="s">
        <v>538</v>
      </c>
      <c r="C72" s="121"/>
    </row>
    <row r="73" spans="1:3">
      <c r="A73" s="124"/>
      <c r="B73" s="115" t="s">
        <v>539</v>
      </c>
      <c r="C73" s="121"/>
    </row>
    <row r="74" spans="1:3" ht="28.5">
      <c r="A74" s="124" t="s">
        <v>540</v>
      </c>
      <c r="B74" s="114" t="s">
        <v>541</v>
      </c>
      <c r="C74" s="121"/>
    </row>
    <row r="75" spans="1:3">
      <c r="A75" s="125"/>
      <c r="B75" s="115"/>
      <c r="C75" s="218"/>
    </row>
    <row r="76" spans="1:3">
      <c r="A76" s="135"/>
      <c r="B76" s="118"/>
      <c r="C76" s="218"/>
    </row>
    <row r="77" spans="1:3">
      <c r="A77" s="123">
        <v>8.8000000000000007</v>
      </c>
      <c r="B77" s="133" t="s">
        <v>542</v>
      </c>
      <c r="C77" s="218"/>
    </row>
    <row r="78" spans="1:3">
      <c r="A78" s="123"/>
      <c r="B78" s="108"/>
      <c r="C78" s="218"/>
    </row>
    <row r="79" spans="1:3">
      <c r="A79" s="123"/>
      <c r="B79" s="110"/>
      <c r="C79" s="218"/>
    </row>
    <row r="80" spans="1:3" ht="42.75">
      <c r="A80" s="123"/>
      <c r="B80" s="275" t="s">
        <v>543</v>
      </c>
      <c r="C80" s="121"/>
    </row>
    <row r="81" spans="1:4">
      <c r="A81" s="123">
        <v>8.9</v>
      </c>
      <c r="B81" s="133" t="s">
        <v>429</v>
      </c>
      <c r="C81" s="218"/>
    </row>
    <row r="82" spans="1:4">
      <c r="A82" s="123"/>
      <c r="B82" s="116" t="s">
        <v>430</v>
      </c>
      <c r="C82" s="218"/>
    </row>
    <row r="83" spans="1:4">
      <c r="A83" s="123"/>
      <c r="B83" s="110"/>
      <c r="C83" s="121"/>
    </row>
    <row r="84" spans="1:4">
      <c r="A84" s="125">
        <v>8.1</v>
      </c>
      <c r="B84" s="133" t="s">
        <v>544</v>
      </c>
      <c r="C84" s="218"/>
    </row>
    <row r="85" spans="1:4">
      <c r="A85" s="123"/>
      <c r="B85" s="116" t="s">
        <v>545</v>
      </c>
      <c r="C85" s="121"/>
    </row>
    <row r="86" spans="1:4" s="25" customFormat="1" ht="42.75">
      <c r="A86" s="389" t="s">
        <v>326</v>
      </c>
      <c r="B86" s="61" t="s">
        <v>546</v>
      </c>
      <c r="C86" s="121"/>
      <c r="D86" s="20"/>
    </row>
    <row r="87" spans="1:4" s="25" customFormat="1" ht="42.75">
      <c r="A87" s="389" t="s">
        <v>326</v>
      </c>
      <c r="B87" s="61" t="s">
        <v>547</v>
      </c>
      <c r="C87" s="121"/>
      <c r="D87" s="20"/>
    </row>
    <row r="88" spans="1:4" ht="15" customHeight="1">
      <c r="A88" s="123"/>
      <c r="B88" s="107"/>
      <c r="C88" s="101"/>
    </row>
    <row r="89" spans="1:4">
      <c r="A89" s="125">
        <v>8.11</v>
      </c>
      <c r="B89" s="133" t="s">
        <v>548</v>
      </c>
      <c r="C89" s="218"/>
    </row>
    <row r="90" spans="1:4" ht="42.75">
      <c r="A90" s="123"/>
      <c r="B90" s="250" t="s">
        <v>549</v>
      </c>
      <c r="C90" s="121"/>
    </row>
    <row r="91" spans="1:4" ht="70.5" customHeight="1">
      <c r="A91" s="123"/>
      <c r="B91" s="275" t="s">
        <v>550</v>
      </c>
      <c r="C91" s="101"/>
    </row>
    <row r="92" spans="1:4">
      <c r="A92" s="123">
        <v>8.1199999999999992</v>
      </c>
      <c r="B92" s="133" t="s">
        <v>551</v>
      </c>
      <c r="C92" s="218"/>
    </row>
    <row r="93" spans="1:4" ht="28.5">
      <c r="A93" s="123"/>
      <c r="B93" s="116" t="s">
        <v>552</v>
      </c>
      <c r="C93" s="101"/>
    </row>
    <row r="94" spans="1:4" ht="71.25">
      <c r="A94" s="123"/>
      <c r="B94" s="275" t="s">
        <v>553</v>
      </c>
      <c r="C94" s="101"/>
    </row>
    <row r="95" spans="1:4">
      <c r="A95" s="123">
        <v>8.1300000000000008</v>
      </c>
      <c r="B95" s="133" t="s">
        <v>554</v>
      </c>
      <c r="C95" s="218"/>
    </row>
    <row r="96" spans="1:4" ht="42.75">
      <c r="A96" s="123"/>
      <c r="B96" s="106" t="s">
        <v>555</v>
      </c>
      <c r="C96" s="101"/>
    </row>
    <row r="97" spans="1:3">
      <c r="A97" s="123"/>
      <c r="B97" s="107"/>
      <c r="C97" s="218"/>
    </row>
    <row r="98" spans="1:3">
      <c r="A98" s="123">
        <v>8.14</v>
      </c>
      <c r="B98" s="133" t="s">
        <v>556</v>
      </c>
      <c r="C98" s="101"/>
    </row>
    <row r="99" spans="1:3" ht="28.5">
      <c r="A99" s="123"/>
      <c r="B99" s="106" t="s">
        <v>557</v>
      </c>
      <c r="C99" s="101"/>
    </row>
    <row r="100" spans="1:3">
      <c r="A100" s="123" t="s">
        <v>343</v>
      </c>
      <c r="B100" s="110" t="s">
        <v>344</v>
      </c>
      <c r="C100" s="101"/>
    </row>
    <row r="101" spans="1:3" ht="25.5">
      <c r="A101" s="127" t="s">
        <v>345</v>
      </c>
      <c r="B101" s="109"/>
      <c r="C101" s="101"/>
    </row>
    <row r="102" spans="1:3">
      <c r="A102" s="127" t="s">
        <v>346</v>
      </c>
      <c r="B102" s="109"/>
    </row>
    <row r="103" spans="1:3" ht="38.25">
      <c r="A103" s="127" t="s">
        <v>347</v>
      </c>
      <c r="B103" s="109"/>
    </row>
    <row r="104" spans="1:3">
      <c r="A104" s="128" t="s">
        <v>348</v>
      </c>
      <c r="B104" s="107"/>
    </row>
  </sheetData>
  <phoneticPr fontId="7" type="noConversion"/>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4"/>
  <sheetViews>
    <sheetView view="pageBreakPreview" zoomScaleNormal="100" workbookViewId="0">
      <selection activeCell="B53" sqref="B53"/>
    </sheetView>
  </sheetViews>
  <sheetFormatPr defaultColWidth="9" defaultRowHeight="14.25"/>
  <cols>
    <col min="1" max="1" width="7.140625" style="129" customWidth="1"/>
    <col min="2" max="2" width="80.42578125" style="10" customWidth="1"/>
    <col min="3" max="3" width="2" style="10" customWidth="1"/>
    <col min="4" max="16384" width="9" style="1"/>
  </cols>
  <sheetData>
    <row r="1" spans="1:4" ht="28.5">
      <c r="A1" s="122">
        <v>9</v>
      </c>
      <c r="B1" s="131" t="s">
        <v>566</v>
      </c>
      <c r="C1" s="16"/>
    </row>
    <row r="2" spans="1:4">
      <c r="A2" s="123">
        <v>9.1</v>
      </c>
      <c r="B2" s="132" t="s">
        <v>498</v>
      </c>
      <c r="C2" s="16"/>
    </row>
    <row r="3" spans="1:4">
      <c r="A3" s="123"/>
      <c r="B3" s="106"/>
    </row>
    <row r="4" spans="1:4">
      <c r="A4" s="123"/>
      <c r="B4" s="62"/>
      <c r="C4" s="101"/>
    </row>
    <row r="5" spans="1:4">
      <c r="A5" s="351"/>
      <c r="B5" s="111" t="s">
        <v>290</v>
      </c>
      <c r="C5" s="101"/>
      <c r="D5" s="10"/>
    </row>
    <row r="6" spans="1:4">
      <c r="A6" s="351"/>
      <c r="B6" s="150" t="s">
        <v>291</v>
      </c>
      <c r="C6" s="101"/>
      <c r="D6" s="10"/>
    </row>
    <row r="7" spans="1:4">
      <c r="A7" s="351"/>
      <c r="B7" s="150" t="s">
        <v>292</v>
      </c>
      <c r="C7" s="101"/>
      <c r="D7" s="10"/>
    </row>
    <row r="8" spans="1:4">
      <c r="A8" s="351"/>
      <c r="B8" s="150" t="s">
        <v>293</v>
      </c>
      <c r="C8" s="101"/>
      <c r="D8" s="10"/>
    </row>
    <row r="9" spans="1:4">
      <c r="A9" s="351"/>
      <c r="B9" s="150" t="s">
        <v>294</v>
      </c>
      <c r="C9" s="101"/>
      <c r="D9" s="10"/>
    </row>
    <row r="10" spans="1:4">
      <c r="A10" s="351"/>
      <c r="B10" s="150" t="s">
        <v>294</v>
      </c>
      <c r="C10" s="101"/>
      <c r="D10" s="10"/>
    </row>
    <row r="11" spans="1:4">
      <c r="A11" s="351"/>
      <c r="B11" s="150" t="s">
        <v>295</v>
      </c>
      <c r="C11" s="101"/>
      <c r="D11" s="10"/>
    </row>
    <row r="12" spans="1:4">
      <c r="A12" s="351"/>
      <c r="B12" s="150" t="s">
        <v>296</v>
      </c>
      <c r="C12" s="101"/>
      <c r="D12" s="10"/>
    </row>
    <row r="13" spans="1:4">
      <c r="A13" s="351"/>
      <c r="B13" s="150" t="s">
        <v>297</v>
      </c>
      <c r="C13" s="101"/>
      <c r="D13" s="10"/>
    </row>
    <row r="14" spans="1:4">
      <c r="A14" s="123"/>
      <c r="B14" s="107"/>
    </row>
    <row r="15" spans="1:4">
      <c r="A15" s="123">
        <v>9.1999999999999993</v>
      </c>
      <c r="B15" s="133" t="s">
        <v>501</v>
      </c>
      <c r="C15" s="16"/>
      <c r="D15" s="22"/>
    </row>
    <row r="16" spans="1:4" ht="36" customHeight="1">
      <c r="A16" s="123"/>
      <c r="B16" s="150" t="s">
        <v>502</v>
      </c>
      <c r="D16" s="22"/>
    </row>
    <row r="17" spans="1:4" ht="18" customHeight="1">
      <c r="A17" s="123"/>
      <c r="B17" s="150"/>
      <c r="D17" s="22"/>
    </row>
    <row r="18" spans="1:4">
      <c r="A18" s="352"/>
      <c r="B18" s="110" t="s">
        <v>299</v>
      </c>
      <c r="C18" s="101"/>
      <c r="D18" s="10"/>
    </row>
    <row r="19" spans="1:4" ht="42.75">
      <c r="A19" s="352"/>
      <c r="B19" s="353" t="s">
        <v>300</v>
      </c>
      <c r="C19" s="101"/>
      <c r="D19" s="10"/>
    </row>
    <row r="20" spans="1:4" ht="28.5">
      <c r="A20" s="352"/>
      <c r="B20" s="353" t="s">
        <v>301</v>
      </c>
      <c r="C20" s="101"/>
      <c r="D20" s="10"/>
    </row>
    <row r="21" spans="1:4">
      <c r="A21" s="123"/>
      <c r="B21" s="107"/>
      <c r="C21" s="101"/>
    </row>
    <row r="22" spans="1:4">
      <c r="A22" s="123">
        <v>9.3000000000000007</v>
      </c>
      <c r="B22" s="133" t="s">
        <v>503</v>
      </c>
      <c r="C22" s="16"/>
    </row>
    <row r="23" spans="1:4">
      <c r="A23" s="123"/>
      <c r="B23" s="108" t="s">
        <v>303</v>
      </c>
      <c r="C23" s="16"/>
    </row>
    <row r="24" spans="1:4">
      <c r="A24" s="123"/>
      <c r="B24" s="62" t="s">
        <v>304</v>
      </c>
    </row>
    <row r="25" spans="1:4">
      <c r="A25" s="123"/>
      <c r="B25" s="62" t="s">
        <v>305</v>
      </c>
    </row>
    <row r="26" spans="1:4">
      <c r="A26" s="123"/>
      <c r="B26" s="62" t="s">
        <v>306</v>
      </c>
    </row>
    <row r="27" spans="1:4">
      <c r="A27" s="123"/>
      <c r="B27" s="62" t="s">
        <v>307</v>
      </c>
    </row>
    <row r="28" spans="1:4">
      <c r="A28" s="123"/>
      <c r="B28" s="109" t="s">
        <v>504</v>
      </c>
    </row>
    <row r="29" spans="1:4">
      <c r="A29" s="123"/>
      <c r="B29" s="109"/>
    </row>
    <row r="30" spans="1:4">
      <c r="A30" s="123" t="s">
        <v>567</v>
      </c>
      <c r="B30" s="110" t="s">
        <v>310</v>
      </c>
      <c r="C30" s="16"/>
    </row>
    <row r="31" spans="1:4">
      <c r="A31" s="123"/>
      <c r="B31" s="109"/>
    </row>
    <row r="32" spans="1:4">
      <c r="A32" s="123"/>
      <c r="B32" s="107"/>
    </row>
    <row r="33" spans="1:3">
      <c r="A33" s="123">
        <v>9.4</v>
      </c>
      <c r="B33" s="133" t="s">
        <v>506</v>
      </c>
      <c r="C33" s="16"/>
    </row>
    <row r="34" spans="1:3" ht="85.5">
      <c r="A34" s="123"/>
      <c r="B34" s="112" t="s">
        <v>319</v>
      </c>
      <c r="C34" s="23"/>
    </row>
    <row r="35" spans="1:3">
      <c r="A35" s="123"/>
      <c r="B35" s="113"/>
      <c r="C35" s="23"/>
    </row>
    <row r="36" spans="1:3">
      <c r="A36" s="123" t="s">
        <v>568</v>
      </c>
      <c r="B36" s="114" t="s">
        <v>508</v>
      </c>
      <c r="C36" s="30"/>
    </row>
    <row r="37" spans="1:3">
      <c r="A37" s="123"/>
      <c r="B37" s="113" t="s">
        <v>509</v>
      </c>
      <c r="C37" s="23"/>
    </row>
    <row r="38" spans="1:3" ht="99.75">
      <c r="A38" s="123" t="s">
        <v>326</v>
      </c>
      <c r="B38" s="113" t="s">
        <v>510</v>
      </c>
      <c r="C38" s="23"/>
    </row>
    <row r="39" spans="1:3">
      <c r="A39" s="123"/>
      <c r="B39" s="115" t="s">
        <v>511</v>
      </c>
      <c r="C39" s="20"/>
    </row>
    <row r="40" spans="1:3">
      <c r="A40" s="123"/>
      <c r="B40" s="107"/>
    </row>
    <row r="41" spans="1:3">
      <c r="A41" s="123">
        <v>9.5</v>
      </c>
      <c r="B41" s="133" t="s">
        <v>512</v>
      </c>
      <c r="C41" s="16"/>
    </row>
    <row r="42" spans="1:3">
      <c r="A42" s="123"/>
      <c r="B42" s="116" t="s">
        <v>335</v>
      </c>
    </row>
    <row r="43" spans="1:3">
      <c r="A43" s="123"/>
      <c r="B43" s="115" t="s">
        <v>336</v>
      </c>
    </row>
    <row r="44" spans="1:3">
      <c r="A44" s="123"/>
      <c r="B44" s="115" t="s">
        <v>337</v>
      </c>
    </row>
    <row r="45" spans="1:3">
      <c r="A45" s="123"/>
      <c r="B45" s="115" t="s">
        <v>513</v>
      </c>
    </row>
    <row r="46" spans="1:3">
      <c r="A46" s="123"/>
      <c r="B46" s="115" t="s">
        <v>338</v>
      </c>
    </row>
    <row r="47" spans="1:3">
      <c r="A47" s="123"/>
      <c r="B47" s="109"/>
    </row>
    <row r="48" spans="1:3">
      <c r="A48" s="123"/>
      <c r="B48" s="133" t="s">
        <v>514</v>
      </c>
    </row>
    <row r="49" spans="1:3" ht="28.5">
      <c r="A49" s="123">
        <v>9.6</v>
      </c>
      <c r="B49" s="109" t="s">
        <v>515</v>
      </c>
      <c r="C49" s="26"/>
    </row>
    <row r="50" spans="1:3">
      <c r="A50" s="123"/>
      <c r="B50" s="107"/>
      <c r="C50" s="9"/>
    </row>
    <row r="51" spans="1:3">
      <c r="A51" s="123"/>
      <c r="B51" s="133" t="s">
        <v>320</v>
      </c>
      <c r="C51" s="9"/>
    </row>
    <row r="52" spans="1:3">
      <c r="A52" s="123">
        <v>9.6999999999999993</v>
      </c>
      <c r="B52" s="131" t="s">
        <v>516</v>
      </c>
      <c r="C52" s="16"/>
    </row>
    <row r="53" spans="1:3" ht="28.5">
      <c r="A53" s="123"/>
      <c r="B53" s="273" t="s">
        <v>321</v>
      </c>
      <c r="C53" s="20"/>
    </row>
    <row r="54" spans="1:3" ht="28.5">
      <c r="A54" s="123"/>
      <c r="B54" s="150" t="s">
        <v>322</v>
      </c>
      <c r="C54" s="9"/>
    </row>
    <row r="55" spans="1:3">
      <c r="A55" s="123"/>
      <c r="B55" s="115" t="s">
        <v>323</v>
      </c>
      <c r="C55" s="9"/>
    </row>
    <row r="56" spans="1:3">
      <c r="A56" s="123"/>
      <c r="B56" s="115"/>
      <c r="C56" s="20"/>
    </row>
    <row r="57" spans="1:3">
      <c r="A57" s="125" t="s">
        <v>569</v>
      </c>
      <c r="B57" s="114" t="s">
        <v>518</v>
      </c>
      <c r="C57" s="20"/>
    </row>
    <row r="58" spans="1:3">
      <c r="A58" s="124" t="s">
        <v>519</v>
      </c>
      <c r="B58" s="114" t="s">
        <v>520</v>
      </c>
      <c r="C58" s="20"/>
    </row>
    <row r="59" spans="1:3" ht="28.5">
      <c r="A59" s="124"/>
      <c r="B59" s="115" t="s">
        <v>521</v>
      </c>
      <c r="C59" s="20"/>
    </row>
    <row r="60" spans="1:3">
      <c r="A60" s="124" t="s">
        <v>522</v>
      </c>
      <c r="B60" s="114" t="s">
        <v>523</v>
      </c>
      <c r="C60" s="20"/>
    </row>
    <row r="61" spans="1:3">
      <c r="A61" s="124"/>
      <c r="B61" s="115" t="s">
        <v>524</v>
      </c>
      <c r="C61" s="20"/>
    </row>
    <row r="62" spans="1:3" ht="42.75">
      <c r="A62" s="124" t="s">
        <v>525</v>
      </c>
      <c r="B62" s="114" t="s">
        <v>526</v>
      </c>
      <c r="C62" s="20"/>
    </row>
    <row r="63" spans="1:3">
      <c r="A63" s="124"/>
      <c r="B63" s="109" t="s">
        <v>527</v>
      </c>
      <c r="C63" s="20"/>
    </row>
    <row r="64" spans="1:3">
      <c r="A64" s="124" t="s">
        <v>528</v>
      </c>
      <c r="B64" s="114" t="s">
        <v>529</v>
      </c>
      <c r="C64" s="20"/>
    </row>
    <row r="65" spans="1:3">
      <c r="A65" s="124"/>
      <c r="B65" s="115" t="s">
        <v>530</v>
      </c>
      <c r="C65" s="20"/>
    </row>
    <row r="66" spans="1:3">
      <c r="A66" s="124" t="s">
        <v>531</v>
      </c>
      <c r="B66" s="114" t="s">
        <v>532</v>
      </c>
      <c r="C66" s="20"/>
    </row>
    <row r="67" spans="1:3">
      <c r="A67" s="124"/>
      <c r="B67" s="115"/>
      <c r="C67" s="20"/>
    </row>
    <row r="68" spans="1:3">
      <c r="A68" s="126" t="s">
        <v>533</v>
      </c>
      <c r="B68" s="114" t="s">
        <v>534</v>
      </c>
      <c r="C68" s="20"/>
    </row>
    <row r="69" spans="1:3">
      <c r="A69" s="124"/>
      <c r="B69" s="117"/>
      <c r="C69" s="20"/>
    </row>
    <row r="70" spans="1:3">
      <c r="A70" s="124" t="s">
        <v>535</v>
      </c>
      <c r="B70" s="114" t="s">
        <v>536</v>
      </c>
      <c r="C70" s="20"/>
    </row>
    <row r="71" spans="1:3">
      <c r="A71" s="124"/>
      <c r="B71" s="117"/>
      <c r="C71" s="20"/>
    </row>
    <row r="72" spans="1:3" ht="48.75" customHeight="1">
      <c r="A72" s="124" t="s">
        <v>537</v>
      </c>
      <c r="B72" s="114" t="s">
        <v>538</v>
      </c>
      <c r="C72" s="20"/>
    </row>
    <row r="73" spans="1:3">
      <c r="A73" s="124"/>
      <c r="B73" s="115" t="s">
        <v>539</v>
      </c>
      <c r="C73" s="20"/>
    </row>
    <row r="74" spans="1:3" ht="28.5">
      <c r="A74" s="124" t="s">
        <v>540</v>
      </c>
      <c r="B74" s="114" t="s">
        <v>541</v>
      </c>
      <c r="C74" s="20"/>
    </row>
    <row r="75" spans="1:3">
      <c r="A75" s="125"/>
      <c r="B75" s="115"/>
      <c r="C75" s="20"/>
    </row>
    <row r="76" spans="1:3">
      <c r="A76" s="135"/>
      <c r="B76" s="118"/>
      <c r="C76" s="16"/>
    </row>
    <row r="77" spans="1:3">
      <c r="A77" s="123">
        <v>9.8000000000000007</v>
      </c>
      <c r="B77" s="133" t="s">
        <v>542</v>
      </c>
      <c r="C77" s="16"/>
    </row>
    <row r="78" spans="1:3">
      <c r="A78" s="123"/>
      <c r="B78" s="108"/>
      <c r="C78" s="16"/>
    </row>
    <row r="79" spans="1:3">
      <c r="A79" s="123"/>
      <c r="B79" s="110"/>
      <c r="C79" s="218"/>
    </row>
    <row r="80" spans="1:3" ht="42.75">
      <c r="A80" s="123"/>
      <c r="B80" s="275" t="s">
        <v>543</v>
      </c>
      <c r="C80" s="26"/>
    </row>
    <row r="81" spans="1:4">
      <c r="A81" s="123">
        <v>9.9</v>
      </c>
      <c r="B81" s="133" t="s">
        <v>429</v>
      </c>
      <c r="C81" s="12"/>
    </row>
    <row r="82" spans="1:4">
      <c r="A82" s="123"/>
      <c r="B82" s="116" t="s">
        <v>430</v>
      </c>
      <c r="C82" s="26"/>
    </row>
    <row r="83" spans="1:4">
      <c r="A83" s="123"/>
      <c r="B83" s="110"/>
      <c r="C83" s="16"/>
    </row>
    <row r="84" spans="1:4">
      <c r="A84" s="125">
        <v>9.1</v>
      </c>
      <c r="B84" s="133" t="s">
        <v>544</v>
      </c>
    </row>
    <row r="85" spans="1:4">
      <c r="A85" s="123"/>
      <c r="B85" s="116" t="s">
        <v>545</v>
      </c>
      <c r="C85" s="26"/>
    </row>
    <row r="86" spans="1:4" s="25" customFormat="1" ht="42.75">
      <c r="A86" s="389" t="s">
        <v>326</v>
      </c>
      <c r="B86" s="61" t="s">
        <v>546</v>
      </c>
      <c r="C86" s="121"/>
      <c r="D86" s="20"/>
    </row>
    <row r="87" spans="1:4" s="25" customFormat="1" ht="42.75">
      <c r="A87" s="389" t="s">
        <v>326</v>
      </c>
      <c r="B87" s="61" t="s">
        <v>547</v>
      </c>
      <c r="C87" s="121"/>
      <c r="D87" s="20"/>
    </row>
    <row r="88" spans="1:4">
      <c r="A88" s="390"/>
      <c r="B88" s="107"/>
      <c r="C88" s="12"/>
    </row>
    <row r="89" spans="1:4" ht="41.25" customHeight="1">
      <c r="A89" s="125">
        <v>9.11</v>
      </c>
      <c r="B89" s="133" t="s">
        <v>548</v>
      </c>
      <c r="C89" s="101"/>
    </row>
    <row r="90" spans="1:4" ht="42.75">
      <c r="A90" s="123"/>
      <c r="B90" s="250" t="s">
        <v>549</v>
      </c>
      <c r="C90" s="16"/>
    </row>
    <row r="91" spans="1:4" ht="42.75">
      <c r="A91" s="123"/>
      <c r="B91" s="275" t="s">
        <v>550</v>
      </c>
      <c r="C91" s="20"/>
    </row>
    <row r="92" spans="1:4" ht="70.5" customHeight="1">
      <c r="A92" s="123">
        <v>9.1199999999999992</v>
      </c>
      <c r="B92" s="133" t="s">
        <v>551</v>
      </c>
      <c r="C92" s="101"/>
    </row>
    <row r="93" spans="1:4" ht="28.5">
      <c r="A93" s="123"/>
      <c r="B93" s="116" t="s">
        <v>552</v>
      </c>
      <c r="C93" s="101"/>
    </row>
    <row r="94" spans="1:4" ht="71.25">
      <c r="A94" s="123"/>
      <c r="B94" s="275" t="s">
        <v>553</v>
      </c>
      <c r="C94" s="218"/>
    </row>
    <row r="95" spans="1:4">
      <c r="A95" s="123">
        <v>9.1300000000000008</v>
      </c>
      <c r="B95" s="133" t="s">
        <v>554</v>
      </c>
      <c r="C95" s="101"/>
    </row>
    <row r="96" spans="1:4" ht="42.75">
      <c r="A96" s="123"/>
      <c r="B96" s="106" t="s">
        <v>555</v>
      </c>
      <c r="C96" s="101"/>
    </row>
    <row r="97" spans="1:3">
      <c r="A97" s="123"/>
      <c r="B97" s="107"/>
      <c r="C97" s="218"/>
    </row>
    <row r="98" spans="1:3">
      <c r="A98" s="123">
        <v>9.14</v>
      </c>
      <c r="B98" s="133" t="s">
        <v>556</v>
      </c>
      <c r="C98" s="101"/>
    </row>
    <row r="99" spans="1:3" ht="28.5">
      <c r="A99" s="123"/>
      <c r="B99" s="106" t="s">
        <v>557</v>
      </c>
      <c r="C99" s="218"/>
    </row>
    <row r="100" spans="1:3">
      <c r="A100" s="123" t="s">
        <v>343</v>
      </c>
      <c r="B100" s="110" t="s">
        <v>344</v>
      </c>
      <c r="C100" s="101"/>
    </row>
    <row r="101" spans="1:3" ht="25.5">
      <c r="A101" s="127" t="s">
        <v>345</v>
      </c>
      <c r="B101" s="109"/>
      <c r="C101" s="101"/>
    </row>
    <row r="102" spans="1:3">
      <c r="A102" s="127" t="s">
        <v>346</v>
      </c>
      <c r="B102" s="109"/>
      <c r="C102" s="101"/>
    </row>
    <row r="103" spans="1:3" ht="38.25">
      <c r="A103" s="127" t="s">
        <v>347</v>
      </c>
      <c r="B103" s="109"/>
      <c r="C103" s="101"/>
    </row>
    <row r="104" spans="1:3">
      <c r="A104" s="128" t="s">
        <v>348</v>
      </c>
      <c r="B104" s="107"/>
    </row>
  </sheetData>
  <phoneticPr fontId="7" type="noConversion"/>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666"/>
  <sheetViews>
    <sheetView zoomScaleNormal="100" zoomScaleSheetLayoutView="100" workbookViewId="0"/>
  </sheetViews>
  <sheetFormatPr defaultColWidth="9" defaultRowHeight="15.75"/>
  <cols>
    <col min="1" max="1" width="9.7109375" style="456" customWidth="1"/>
    <col min="2" max="2" width="6" style="456" customWidth="1"/>
    <col min="3" max="3" width="98.5703125" style="459" customWidth="1"/>
    <col min="4" max="4" width="8.5703125" style="457" customWidth="1"/>
    <col min="5" max="5" width="9" style="454"/>
    <col min="6" max="7" width="9" style="455"/>
    <col min="8" max="9" width="9" style="456"/>
    <col min="10" max="10" width="9" style="459"/>
    <col min="11" max="11" width="9" style="457"/>
    <col min="12" max="12" width="9" style="454"/>
    <col min="13" max="13" width="9" style="455"/>
    <col min="14" max="36" width="9" style="458"/>
    <col min="37" max="16384" width="9" style="455"/>
  </cols>
  <sheetData>
    <row r="1" spans="1:7" ht="105" customHeight="1">
      <c r="C1" s="495" t="s">
        <v>570</v>
      </c>
    </row>
    <row r="3" spans="1:7">
      <c r="A3" s="491" t="s">
        <v>571</v>
      </c>
      <c r="B3" s="492"/>
      <c r="C3" s="493"/>
      <c r="D3" s="9"/>
    </row>
    <row r="4" spans="1:7">
      <c r="A4" s="32"/>
      <c r="B4" s="8"/>
      <c r="D4" s="9"/>
    </row>
    <row r="5" spans="1:7" ht="24" customHeight="1">
      <c r="A5" s="32"/>
      <c r="B5" s="8"/>
      <c r="C5" s="137" t="s">
        <v>572</v>
      </c>
      <c r="D5" s="9"/>
    </row>
    <row r="6" spans="1:7">
      <c r="A6" s="32"/>
      <c r="B6" s="8"/>
      <c r="C6" s="684" t="s">
        <v>2519</v>
      </c>
      <c r="D6" s="9"/>
    </row>
    <row r="7" spans="1:7" ht="24.75" customHeight="1">
      <c r="A7" s="32"/>
      <c r="B7" s="8"/>
      <c r="C7" s="137" t="s">
        <v>573</v>
      </c>
      <c r="D7" s="9"/>
      <c r="G7" s="494"/>
    </row>
    <row r="8" spans="1:7">
      <c r="A8" s="32"/>
      <c r="B8" s="8"/>
      <c r="C8" s="684" t="s">
        <v>2448</v>
      </c>
      <c r="D8" s="9"/>
    </row>
    <row r="9" spans="1:7" ht="27.75" customHeight="1">
      <c r="A9" s="32"/>
      <c r="B9" s="8"/>
      <c r="C9" s="137" t="s">
        <v>574</v>
      </c>
      <c r="D9" s="9"/>
    </row>
    <row r="10" spans="1:7">
      <c r="A10" s="32"/>
      <c r="B10" s="8"/>
      <c r="C10" s="684">
        <v>2018</v>
      </c>
      <c r="D10" s="9"/>
    </row>
    <row r="11" spans="1:7" ht="18" customHeight="1">
      <c r="A11" s="32"/>
      <c r="B11" s="8"/>
      <c r="C11" s="137" t="s">
        <v>575</v>
      </c>
      <c r="D11" s="9"/>
    </row>
    <row r="12" spans="1:7" ht="28.5">
      <c r="A12" s="32"/>
      <c r="B12" s="8"/>
      <c r="C12" s="13" t="s">
        <v>3229</v>
      </c>
      <c r="D12" s="9"/>
    </row>
    <row r="13" spans="1:7">
      <c r="A13" s="32"/>
      <c r="B13" s="8"/>
      <c r="C13" s="9"/>
      <c r="D13" s="9"/>
    </row>
    <row r="14" spans="1:7" ht="58.5" customHeight="1">
      <c r="A14" s="32"/>
      <c r="B14" s="8"/>
      <c r="C14" s="33" t="s">
        <v>576</v>
      </c>
      <c r="D14" s="9"/>
    </row>
    <row r="15" spans="1:7">
      <c r="A15" s="32"/>
      <c r="B15" s="8"/>
      <c r="C15" s="9"/>
      <c r="D15" s="9"/>
    </row>
    <row r="16" spans="1:7" ht="41.1" customHeight="1">
      <c r="A16" s="160"/>
      <c r="B16" s="208"/>
      <c r="C16" s="631" t="s">
        <v>577</v>
      </c>
      <c r="D16" s="612"/>
    </row>
    <row r="17" spans="1:4" ht="39.6" customHeight="1">
      <c r="A17" s="357" t="s">
        <v>578</v>
      </c>
      <c r="B17" s="219" t="s">
        <v>579</v>
      </c>
      <c r="C17" s="161" t="s">
        <v>580</v>
      </c>
      <c r="D17" s="188"/>
    </row>
    <row r="18" spans="1:4">
      <c r="A18" s="358"/>
      <c r="B18" s="220" t="s">
        <v>1150</v>
      </c>
      <c r="C18" s="13" t="s">
        <v>581</v>
      </c>
      <c r="D18" s="13" t="s">
        <v>276</v>
      </c>
    </row>
    <row r="19" spans="1:4">
      <c r="A19" s="355"/>
      <c r="B19" s="220" t="s">
        <v>48</v>
      </c>
      <c r="C19" s="13"/>
      <c r="D19" s="13"/>
    </row>
    <row r="20" spans="1:4">
      <c r="A20" s="355"/>
      <c r="B20" s="220" t="s">
        <v>49</v>
      </c>
      <c r="C20" s="13"/>
      <c r="D20" s="13"/>
    </row>
    <row r="21" spans="1:4">
      <c r="A21" s="355"/>
      <c r="B21" s="220" t="s">
        <v>50</v>
      </c>
      <c r="C21" s="13"/>
      <c r="D21" s="13"/>
    </row>
    <row r="22" spans="1:4">
      <c r="A22" s="355"/>
      <c r="B22" s="220" t="s">
        <v>51</v>
      </c>
      <c r="C22" s="13"/>
      <c r="D22" s="13"/>
    </row>
    <row r="23" spans="1:4">
      <c r="A23" s="356"/>
      <c r="B23" s="8"/>
      <c r="C23" s="9"/>
      <c r="D23" s="9"/>
    </row>
    <row r="24" spans="1:4" ht="33.6" customHeight="1">
      <c r="A24" s="357" t="s">
        <v>582</v>
      </c>
      <c r="B24" s="219" t="s">
        <v>583</v>
      </c>
      <c r="C24" s="161" t="s">
        <v>584</v>
      </c>
      <c r="D24" s="188"/>
    </row>
    <row r="25" spans="1:4" ht="85.5">
      <c r="A25" s="358"/>
      <c r="B25" s="220" t="s">
        <v>1150</v>
      </c>
      <c r="C25" s="685" t="s">
        <v>2521</v>
      </c>
      <c r="D25" s="373" t="s">
        <v>2520</v>
      </c>
    </row>
    <row r="26" spans="1:4">
      <c r="A26" s="355"/>
      <c r="B26" s="220" t="s">
        <v>48</v>
      </c>
      <c r="C26" s="13"/>
      <c r="D26" s="13"/>
    </row>
    <row r="27" spans="1:4">
      <c r="A27" s="355"/>
      <c r="B27" s="220" t="s">
        <v>49</v>
      </c>
      <c r="C27" s="13"/>
      <c r="D27" s="13"/>
    </row>
    <row r="28" spans="1:4">
      <c r="A28" s="355"/>
      <c r="B28" s="220" t="s">
        <v>50</v>
      </c>
      <c r="C28" s="13"/>
      <c r="D28" s="13"/>
    </row>
    <row r="29" spans="1:4">
      <c r="A29" s="355"/>
      <c r="B29" s="220" t="s">
        <v>51</v>
      </c>
      <c r="C29" s="13"/>
      <c r="D29" s="13"/>
    </row>
    <row r="30" spans="1:4">
      <c r="A30" s="356"/>
      <c r="B30" s="8"/>
      <c r="C30" s="26"/>
      <c r="D30" s="9"/>
    </row>
    <row r="31" spans="1:4" ht="30.95" customHeight="1">
      <c r="A31" s="357" t="s">
        <v>585</v>
      </c>
      <c r="B31" s="219" t="s">
        <v>586</v>
      </c>
      <c r="C31" s="161" t="s">
        <v>587</v>
      </c>
      <c r="D31" s="188"/>
    </row>
    <row r="32" spans="1:4" ht="57">
      <c r="A32" s="358"/>
      <c r="B32" s="220" t="s">
        <v>1150</v>
      </c>
      <c r="C32" s="13" t="s">
        <v>2522</v>
      </c>
      <c r="D32" s="13" t="s">
        <v>2520</v>
      </c>
    </row>
    <row r="33" spans="1:5">
      <c r="A33" s="355"/>
      <c r="B33" s="220" t="s">
        <v>48</v>
      </c>
      <c r="C33" s="13"/>
      <c r="D33" s="13"/>
    </row>
    <row r="34" spans="1:5">
      <c r="A34" s="355"/>
      <c r="B34" s="220" t="s">
        <v>49</v>
      </c>
      <c r="C34" s="13"/>
      <c r="D34" s="13"/>
    </row>
    <row r="35" spans="1:5">
      <c r="A35" s="355"/>
      <c r="B35" s="220" t="s">
        <v>50</v>
      </c>
      <c r="C35" s="13"/>
      <c r="D35" s="13"/>
    </row>
    <row r="36" spans="1:5">
      <c r="A36" s="355"/>
      <c r="B36" s="220" t="s">
        <v>51</v>
      </c>
      <c r="C36" s="13"/>
      <c r="D36" s="13"/>
    </row>
    <row r="38" spans="1:5">
      <c r="A38" s="686" t="s">
        <v>2523</v>
      </c>
      <c r="B38" s="687"/>
      <c r="C38" s="688"/>
      <c r="D38" s="688"/>
      <c r="E38" s="689"/>
    </row>
    <row r="39" spans="1:5">
      <c r="A39" s="690"/>
      <c r="B39" s="691"/>
      <c r="C39" s="689" t="s">
        <v>3223</v>
      </c>
      <c r="D39" s="689"/>
      <c r="E39" s="689"/>
    </row>
    <row r="40" spans="1:5">
      <c r="A40" s="690"/>
      <c r="B40" s="692"/>
      <c r="C40" s="689"/>
      <c r="D40" s="689"/>
      <c r="E40" s="689"/>
    </row>
    <row r="41" spans="1:5">
      <c r="A41" s="690"/>
      <c r="B41" s="691"/>
      <c r="C41" s="693" t="s">
        <v>3222</v>
      </c>
      <c r="D41" s="689"/>
      <c r="E41" s="689"/>
    </row>
    <row r="42" spans="1:5">
      <c r="A42" s="690"/>
      <c r="B42" s="691"/>
      <c r="C42" s="689"/>
      <c r="D42" s="689"/>
      <c r="E42" s="694"/>
    </row>
    <row r="43" spans="1:5">
      <c r="A43" s="690"/>
      <c r="B43" s="691"/>
      <c r="C43" s="689"/>
      <c r="D43" s="689"/>
      <c r="E43" s="689"/>
    </row>
    <row r="44" spans="1:5" ht="31.5">
      <c r="A44" s="690"/>
      <c r="B44" s="691"/>
      <c r="C44" s="695" t="s">
        <v>3224</v>
      </c>
      <c r="D44" s="689"/>
      <c r="E44" s="689"/>
    </row>
    <row r="45" spans="1:5">
      <c r="A45" s="690"/>
      <c r="B45" s="691"/>
      <c r="C45" s="696"/>
      <c r="D45" s="689"/>
      <c r="E45" s="689"/>
    </row>
    <row r="46" spans="1:5">
      <c r="A46" s="690"/>
      <c r="B46" s="691"/>
      <c r="C46" s="697" t="s">
        <v>2524</v>
      </c>
      <c r="D46" s="689"/>
      <c r="E46" s="689"/>
    </row>
    <row r="47" spans="1:5" ht="105">
      <c r="A47" s="690"/>
      <c r="B47" s="691"/>
      <c r="C47" s="698" t="s">
        <v>2525</v>
      </c>
      <c r="D47" s="689"/>
      <c r="E47" s="689"/>
    </row>
    <row r="48" spans="1:5">
      <c r="A48" s="690"/>
      <c r="B48" s="691"/>
      <c r="C48" s="698"/>
      <c r="D48" s="689"/>
      <c r="E48" s="689"/>
    </row>
    <row r="49" spans="1:5">
      <c r="A49" s="699" t="s">
        <v>2526</v>
      </c>
      <c r="B49" s="691"/>
      <c r="C49" s="700" t="s">
        <v>2527</v>
      </c>
      <c r="D49" s="700" t="s">
        <v>2528</v>
      </c>
      <c r="E49" s="700" t="s">
        <v>752</v>
      </c>
    </row>
    <row r="50" spans="1:5">
      <c r="A50" s="699"/>
      <c r="B50" s="691"/>
      <c r="C50" s="700"/>
      <c r="D50" s="700"/>
      <c r="E50" s="700"/>
    </row>
    <row r="51" spans="1:5">
      <c r="A51" s="699"/>
      <c r="B51" s="691"/>
      <c r="C51" s="700" t="s">
        <v>2529</v>
      </c>
      <c r="D51" s="700"/>
      <c r="E51" s="700"/>
    </row>
    <row r="52" spans="1:5" ht="57">
      <c r="A52" s="699"/>
      <c r="B52" s="691"/>
      <c r="C52" s="700" t="str">
        <f>C65</f>
        <v>FSC PRINCIPLE #1:   COMPLIANCE WITH LAWS AND FSC PRINCIPLES 
Forest management shall respect all applicable laws of the country in which they occur, and international treaties and agreements to which the country is a signatory, and comply with all FSC Principles and Criteria.</v>
      </c>
      <c r="D52" s="700" t="s">
        <v>1265</v>
      </c>
      <c r="E52" s="700"/>
    </row>
    <row r="53" spans="1:5" ht="42.75">
      <c r="A53" s="699"/>
      <c r="B53" s="691"/>
      <c r="C53" s="700" t="str">
        <f>C155</f>
        <v>FSC PRINCIPLE #2:   TENURE AND USE RIGHTS AND RESPONSIBILITIES - Long-term tenure and use rights to the land and forest resources shall be clearly defined, documented and legally established.</v>
      </c>
      <c r="D53" s="700" t="str">
        <f>D155</f>
        <v xml:space="preserve"> </v>
      </c>
      <c r="E53" s="700"/>
    </row>
    <row r="54" spans="1:5" ht="42.75">
      <c r="A54" s="699"/>
      <c r="B54" s="691"/>
      <c r="C54" s="700" t="str">
        <f>C215</f>
        <v xml:space="preserve">FSC PRINCIPLE #3:  INDIGENOUS PEOPLES' RIGHTS - The legal and customary rights of indigenous peoples to own, use and manage their lands, territories, and resources shall be recognised and respected. </v>
      </c>
      <c r="D54" s="700" t="str">
        <f>D215</f>
        <v xml:space="preserve"> </v>
      </c>
      <c r="E54" s="700"/>
    </row>
    <row r="55" spans="1:5" ht="42" customHeight="1">
      <c r="A55" s="699"/>
      <c r="B55" s="691"/>
      <c r="C55" s="700" t="str">
        <f>C293</f>
        <v xml:space="preserve">FSC PRINCIPLE #4:  COMMUNITY RELATIONS AND WORKER'S RIGHTS 
Forest management operations shall maintain or enhance the long-term social and economic well-being of forest workers and local communities. 
</v>
      </c>
      <c r="D55" s="700" t="str">
        <f>D293</f>
        <v xml:space="preserve"> </v>
      </c>
      <c r="E55" s="700"/>
    </row>
    <row r="56" spans="1:5" ht="42.75">
      <c r="A56" s="699"/>
      <c r="B56" s="691"/>
      <c r="C56" s="700" t="str">
        <f>C446</f>
        <v xml:space="preserve">FSC PRINCIPLE # 5:   BENEFITS FROM THE FOREST 
Forest management operations shall encourage the efficient use of the forest's multiple products and services to ensure economic viability and a wide range of environmental and social benefits. </v>
      </c>
      <c r="D56" s="700" t="str">
        <f>D446</f>
        <v xml:space="preserve"> </v>
      </c>
      <c r="E56" s="700"/>
    </row>
    <row r="57" spans="1:5" ht="57">
      <c r="A57" s="699"/>
      <c r="B57" s="691"/>
      <c r="C57" s="700" t="str">
        <f>C571</f>
        <v>PRINCIPLE #6:  ENVIRONMENTAL IMPACT 
Forest management shall conserve biological diversity and its associated values, water resources, soils, and unique and fragile ecosystems and landscapes, and, by so doing, maintain the ecological functions and the integrity of the forest.</v>
      </c>
      <c r="D57" s="700" t="s">
        <v>1265</v>
      </c>
      <c r="E57" s="700"/>
    </row>
    <row r="58" spans="1:5" ht="57">
      <c r="A58" s="699"/>
      <c r="B58" s="691"/>
      <c r="C58" s="700" t="str">
        <f>C1035</f>
        <v xml:space="preserve">FSC PRINCIPLE #7: MANAGEMENT PLAN 
A management plan -- appropriate to the scale and intensity of the operations -- shall be written, implemented, and kept up to date. The long term objectives of management, and the means of achieving them, shall be clearly stated.  </v>
      </c>
      <c r="D58" s="700" t="s">
        <v>1265</v>
      </c>
      <c r="E58" s="700"/>
    </row>
    <row r="59" spans="1:5" ht="114">
      <c r="A59" s="699"/>
      <c r="B59" s="691"/>
      <c r="C59" s="700" t="str">
        <f>C1217</f>
        <v>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FF Guidance: On family forests, for certain elements of the monitoring plan, a brief, non-technical and qualitative monitoring approach might be adequate to ensure compliance. Attributes such as harvest volume, and stand stocking, will require quantitative monitoring. Any approach pursued must assure that regular monitoring of the condition of the forest is occurring.</v>
      </c>
      <c r="D59" s="700" t="s">
        <v>1265</v>
      </c>
      <c r="E59" s="700"/>
    </row>
    <row r="60" spans="1:5" ht="57">
      <c r="A60" s="699"/>
      <c r="B60" s="691"/>
      <c r="C60" s="700" t="str">
        <f>C1347</f>
        <v>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v>
      </c>
      <c r="D60" s="700" t="s">
        <v>1265</v>
      </c>
      <c r="E60" s="700"/>
    </row>
    <row r="61" spans="1:5" ht="85.5">
      <c r="A61" s="699"/>
      <c r="B61" s="691"/>
      <c r="C61" s="700" t="str">
        <f>C1435</f>
        <v>FSC PRINCIPLE #10: PLANTATION MANAGEMENT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v>
      </c>
      <c r="D61" s="700" t="s">
        <v>1265</v>
      </c>
      <c r="E61" s="700"/>
    </row>
    <row r="62" spans="1:5">
      <c r="A62" s="699"/>
      <c r="B62" s="691"/>
      <c r="C62" s="700" t="s">
        <v>2530</v>
      </c>
      <c r="D62" s="700"/>
      <c r="E62" s="700"/>
    </row>
    <row r="63" spans="1:5" ht="42.75">
      <c r="A63" s="699"/>
      <c r="B63" s="691"/>
      <c r="C63" s="700" t="s">
        <v>2531</v>
      </c>
      <c r="D63" s="700" t="s">
        <v>1265</v>
      </c>
      <c r="E63" s="700"/>
    </row>
    <row r="64" spans="1:5">
      <c r="A64" s="690"/>
      <c r="B64" s="691"/>
      <c r="C64" s="700"/>
      <c r="D64" s="689"/>
      <c r="E64" s="689"/>
    </row>
    <row r="65" spans="1:12" ht="57">
      <c r="A65" s="701">
        <v>1</v>
      </c>
      <c r="B65" s="702"/>
      <c r="C65" s="703" t="s">
        <v>2532</v>
      </c>
      <c r="D65" s="703" t="s">
        <v>1265</v>
      </c>
      <c r="E65" s="703"/>
    </row>
    <row r="66" spans="1:12" ht="28.5">
      <c r="A66" s="702">
        <v>1.1000000000000001</v>
      </c>
      <c r="B66" s="704"/>
      <c r="C66" s="703" t="s">
        <v>2533</v>
      </c>
      <c r="D66" s="705"/>
      <c r="E66" s="705"/>
    </row>
    <row r="67" spans="1:12" ht="99.75">
      <c r="A67" s="690" t="s">
        <v>2534</v>
      </c>
      <c r="B67" s="691"/>
      <c r="C67" s="700" t="s">
        <v>2535</v>
      </c>
      <c r="D67" s="689"/>
      <c r="E67" s="689"/>
    </row>
    <row r="68" spans="1:12" ht="85.5">
      <c r="A68" s="690"/>
      <c r="B68" s="691"/>
      <c r="C68" s="706" t="s">
        <v>2536</v>
      </c>
      <c r="D68" s="689"/>
      <c r="E68" s="689"/>
    </row>
    <row r="69" spans="1:12" s="455" customFormat="1" ht="285">
      <c r="A69" s="690"/>
      <c r="B69" s="700" t="s">
        <v>1150</v>
      </c>
      <c r="C69" s="749" t="s">
        <v>3277</v>
      </c>
      <c r="D69" s="689" t="s">
        <v>2520</v>
      </c>
      <c r="E69" s="689"/>
      <c r="H69" s="456"/>
      <c r="I69" s="456"/>
      <c r="J69" s="459"/>
      <c r="K69" s="457"/>
      <c r="L69" s="454"/>
    </row>
    <row r="70" spans="1:12">
      <c r="A70" s="690"/>
      <c r="B70" s="700" t="s">
        <v>48</v>
      </c>
      <c r="C70" s="689" t="s">
        <v>1265</v>
      </c>
      <c r="D70" s="689"/>
      <c r="E70" s="689"/>
    </row>
    <row r="71" spans="1:12">
      <c r="A71" s="690"/>
      <c r="B71" s="700" t="s">
        <v>49</v>
      </c>
      <c r="C71" s="689"/>
      <c r="D71" s="689"/>
      <c r="E71" s="689"/>
    </row>
    <row r="72" spans="1:12">
      <c r="A72" s="690"/>
      <c r="B72" s="700" t="s">
        <v>50</v>
      </c>
      <c r="C72" s="689"/>
      <c r="D72" s="689"/>
      <c r="E72" s="689"/>
    </row>
    <row r="73" spans="1:12" s="455" customFormat="1">
      <c r="A73" s="690"/>
      <c r="B73" s="700" t="s">
        <v>51</v>
      </c>
      <c r="C73" s="689"/>
      <c r="D73" s="689"/>
      <c r="E73" s="689"/>
      <c r="H73" s="456"/>
      <c r="I73" s="456"/>
      <c r="J73" s="459"/>
      <c r="K73" s="457"/>
      <c r="L73" s="454"/>
    </row>
    <row r="74" spans="1:12">
      <c r="A74" s="690"/>
      <c r="B74" s="691"/>
      <c r="C74" s="689"/>
      <c r="D74" s="689"/>
      <c r="E74" s="689"/>
    </row>
    <row r="75" spans="1:12" ht="71.25">
      <c r="A75" s="690" t="s">
        <v>2537</v>
      </c>
      <c r="B75" s="691"/>
      <c r="C75" s="700" t="s">
        <v>2538</v>
      </c>
      <c r="D75" s="689"/>
      <c r="E75" s="689"/>
    </row>
    <row r="76" spans="1:12" ht="114">
      <c r="A76" s="690"/>
      <c r="B76" s="691"/>
      <c r="C76" s="706" t="s">
        <v>2539</v>
      </c>
      <c r="D76" s="689"/>
      <c r="E76" s="689"/>
    </row>
    <row r="77" spans="1:12" s="455" customFormat="1" ht="90">
      <c r="A77" s="690"/>
      <c r="B77" s="691" t="str">
        <f>B$32</f>
        <v>RA</v>
      </c>
      <c r="C77" s="738" t="s">
        <v>3225</v>
      </c>
      <c r="D77" s="689" t="s">
        <v>2520</v>
      </c>
      <c r="E77" s="689"/>
      <c r="H77" s="456"/>
      <c r="I77" s="456"/>
      <c r="J77" s="459"/>
      <c r="K77" s="457"/>
      <c r="L77" s="454"/>
    </row>
    <row r="78" spans="1:12">
      <c r="A78" s="707"/>
      <c r="B78" s="708" t="str">
        <f>B$33</f>
        <v>S1</v>
      </c>
      <c r="C78" s="709" t="s">
        <v>1265</v>
      </c>
      <c r="D78" s="709" t="s">
        <v>1265</v>
      </c>
      <c r="E78" s="709"/>
    </row>
    <row r="79" spans="1:12">
      <c r="A79" s="690"/>
      <c r="B79" s="691" t="str">
        <f>B$34</f>
        <v>S2</v>
      </c>
      <c r="C79" s="689"/>
      <c r="D79" s="689"/>
      <c r="E79" s="689"/>
    </row>
    <row r="80" spans="1:12">
      <c r="A80" s="690"/>
      <c r="B80" s="691" t="str">
        <f>B$35</f>
        <v>S3</v>
      </c>
      <c r="C80" s="689"/>
      <c r="D80" s="689"/>
      <c r="E80" s="689"/>
    </row>
    <row r="81" spans="1:12" s="455" customFormat="1">
      <c r="A81" s="690"/>
      <c r="B81" s="691" t="str">
        <f>B$36</f>
        <v>S4</v>
      </c>
      <c r="C81" s="459"/>
      <c r="D81" s="689"/>
      <c r="E81" s="689"/>
      <c r="H81" s="456"/>
      <c r="I81" s="456"/>
      <c r="J81" s="459"/>
      <c r="K81" s="457"/>
      <c r="L81" s="454"/>
    </row>
    <row r="82" spans="1:12">
      <c r="A82" s="690"/>
      <c r="B82" s="691"/>
      <c r="C82" s="689"/>
      <c r="D82" s="689"/>
      <c r="E82" s="689"/>
    </row>
    <row r="83" spans="1:12">
      <c r="A83" s="690"/>
      <c r="B83" s="691"/>
      <c r="C83" s="689"/>
      <c r="D83" s="689"/>
      <c r="E83" s="689"/>
    </row>
    <row r="84" spans="1:12">
      <c r="A84" s="701">
        <v>1.2</v>
      </c>
      <c r="B84" s="702"/>
      <c r="C84" s="703" t="s">
        <v>2540</v>
      </c>
      <c r="D84" s="705"/>
      <c r="E84" s="705"/>
    </row>
    <row r="85" spans="1:12" ht="71.25">
      <c r="A85" s="690" t="s">
        <v>2541</v>
      </c>
      <c r="B85" s="691"/>
      <c r="C85" s="710" t="s">
        <v>2542</v>
      </c>
      <c r="D85" s="689"/>
      <c r="E85" s="689"/>
    </row>
    <row r="86" spans="1:12" ht="71.25">
      <c r="A86" s="690"/>
      <c r="B86" s="691"/>
      <c r="C86" s="711" t="s">
        <v>2543</v>
      </c>
      <c r="D86" s="689"/>
      <c r="E86" s="689"/>
    </row>
    <row r="87" spans="1:12" s="455" customFormat="1" ht="30">
      <c r="A87" s="690"/>
      <c r="B87" s="691" t="str">
        <f>B$32</f>
        <v>RA</v>
      </c>
      <c r="C87" s="689" t="s">
        <v>2544</v>
      </c>
      <c r="D87" s="689" t="s">
        <v>2520</v>
      </c>
      <c r="E87" s="689"/>
      <c r="H87" s="456"/>
      <c r="I87" s="456"/>
      <c r="J87" s="459"/>
      <c r="K87" s="457"/>
      <c r="L87" s="454"/>
    </row>
    <row r="88" spans="1:12">
      <c r="A88" s="707"/>
      <c r="B88" s="708" t="str">
        <f>B$33</f>
        <v>S1</v>
      </c>
      <c r="C88" s="709" t="s">
        <v>1265</v>
      </c>
      <c r="D88" s="709" t="s">
        <v>1265</v>
      </c>
      <c r="E88" s="709"/>
    </row>
    <row r="89" spans="1:12">
      <c r="A89" s="690"/>
      <c r="B89" s="691" t="str">
        <f>B$34</f>
        <v>S2</v>
      </c>
      <c r="C89" s="689"/>
      <c r="D89" s="689"/>
      <c r="E89" s="689"/>
    </row>
    <row r="90" spans="1:12">
      <c r="A90" s="690"/>
      <c r="B90" s="691" t="str">
        <f>B$35</f>
        <v>S3</v>
      </c>
      <c r="C90" s="689"/>
      <c r="D90" s="689"/>
      <c r="E90" s="689"/>
    </row>
    <row r="91" spans="1:12" s="455" customFormat="1">
      <c r="A91" s="690"/>
      <c r="B91" s="691" t="str">
        <f>B$36</f>
        <v>S4</v>
      </c>
      <c r="C91" s="459"/>
      <c r="D91" s="689"/>
      <c r="E91" s="689"/>
      <c r="H91" s="456"/>
      <c r="I91" s="456"/>
      <c r="J91" s="459"/>
      <c r="K91" s="457"/>
      <c r="L91" s="454"/>
    </row>
    <row r="92" spans="1:12">
      <c r="A92" s="690"/>
      <c r="B92" s="691"/>
      <c r="C92" s="689"/>
      <c r="D92" s="689"/>
      <c r="E92" s="689"/>
    </row>
    <row r="93" spans="1:12" ht="28.5">
      <c r="A93" s="701">
        <v>1.3</v>
      </c>
      <c r="B93" s="702"/>
      <c r="C93" s="703" t="s">
        <v>2545</v>
      </c>
      <c r="D93" s="705"/>
      <c r="E93" s="705"/>
    </row>
    <row r="94" spans="1:12">
      <c r="A94" s="701"/>
      <c r="B94" s="702"/>
      <c r="C94" s="712" t="s">
        <v>2546</v>
      </c>
      <c r="D94" s="705"/>
      <c r="E94" s="705"/>
    </row>
    <row r="95" spans="1:12" ht="57">
      <c r="A95" s="690" t="s">
        <v>2547</v>
      </c>
      <c r="B95" s="691"/>
      <c r="C95" s="713" t="s">
        <v>2548</v>
      </c>
      <c r="D95" s="689"/>
      <c r="E95" s="689"/>
    </row>
    <row r="96" spans="1:12" ht="42.75">
      <c r="A96" s="690"/>
      <c r="B96" s="691"/>
      <c r="C96" s="711" t="s">
        <v>2549</v>
      </c>
      <c r="D96" s="689"/>
      <c r="E96" s="689"/>
    </row>
    <row r="97" spans="1:12" s="455" customFormat="1" ht="75">
      <c r="A97" s="690"/>
      <c r="B97" s="691" t="str">
        <f>B$32</f>
        <v>RA</v>
      </c>
      <c r="C97" s="738" t="s">
        <v>3264</v>
      </c>
      <c r="D97" s="689" t="s">
        <v>2520</v>
      </c>
      <c r="E97" s="689"/>
      <c r="H97" s="456"/>
      <c r="I97" s="456"/>
      <c r="J97" s="459"/>
      <c r="K97" s="457"/>
      <c r="L97" s="454"/>
    </row>
    <row r="98" spans="1:12">
      <c r="A98" s="707"/>
      <c r="B98" s="708" t="str">
        <f>B$33</f>
        <v>S1</v>
      </c>
      <c r="C98" s="714" t="s">
        <v>1265</v>
      </c>
      <c r="D98" s="709" t="s">
        <v>1265</v>
      </c>
      <c r="E98" s="709"/>
    </row>
    <row r="99" spans="1:12">
      <c r="A99" s="690"/>
      <c r="B99" s="691" t="str">
        <f>B$34</f>
        <v>S2</v>
      </c>
      <c r="C99" s="689"/>
      <c r="D99" s="689"/>
      <c r="E99" s="689"/>
    </row>
    <row r="100" spans="1:12">
      <c r="A100" s="690"/>
      <c r="B100" s="691" t="str">
        <f>B$35</f>
        <v>S3</v>
      </c>
      <c r="C100" s="689"/>
      <c r="D100" s="689"/>
      <c r="E100" s="689"/>
    </row>
    <row r="101" spans="1:12" s="455" customFormat="1">
      <c r="A101" s="690"/>
      <c r="B101" s="691" t="str">
        <f>B$36</f>
        <v>S4</v>
      </c>
      <c r="C101" s="459"/>
      <c r="D101" s="689"/>
      <c r="E101" s="689"/>
      <c r="H101" s="456"/>
      <c r="I101" s="456"/>
      <c r="J101" s="459"/>
      <c r="K101" s="457"/>
      <c r="L101" s="454"/>
    </row>
    <row r="102" spans="1:12">
      <c r="A102" s="690"/>
      <c r="B102" s="691"/>
      <c r="C102" s="689"/>
      <c r="D102" s="689"/>
      <c r="E102" s="689"/>
    </row>
    <row r="103" spans="1:12">
      <c r="A103" s="690"/>
      <c r="B103" s="691"/>
      <c r="C103" s="689"/>
      <c r="D103" s="689"/>
      <c r="E103" s="689"/>
    </row>
    <row r="104" spans="1:12" ht="42.75">
      <c r="A104" s="701">
        <v>1.4</v>
      </c>
      <c r="B104" s="702"/>
      <c r="C104" s="703" t="s">
        <v>2550</v>
      </c>
      <c r="D104" s="705"/>
      <c r="E104" s="705"/>
    </row>
    <row r="105" spans="1:12" ht="28.5">
      <c r="A105" s="715" t="s">
        <v>2551</v>
      </c>
      <c r="B105" s="716"/>
      <c r="C105" s="717" t="s">
        <v>2552</v>
      </c>
      <c r="D105" s="718"/>
      <c r="E105" s="718"/>
    </row>
    <row r="106" spans="1:12" s="455" customFormat="1" ht="30">
      <c r="A106" s="690"/>
      <c r="B106" s="691" t="str">
        <f>B$32</f>
        <v>RA</v>
      </c>
      <c r="C106" s="738" t="s">
        <v>2553</v>
      </c>
      <c r="D106" t="s">
        <v>2520</v>
      </c>
      <c r="E106" s="689"/>
      <c r="H106" s="456"/>
      <c r="I106" s="456"/>
      <c r="J106" s="459"/>
      <c r="K106" s="457"/>
      <c r="L106" s="454"/>
    </row>
    <row r="107" spans="1:12">
      <c r="A107" s="707"/>
      <c r="B107" s="708" t="str">
        <f>B$33</f>
        <v>S1</v>
      </c>
      <c r="C107" s="714" t="s">
        <v>1265</v>
      </c>
      <c r="D107" s="709" t="s">
        <v>1265</v>
      </c>
      <c r="E107" s="709"/>
    </row>
    <row r="108" spans="1:12">
      <c r="A108" s="715"/>
      <c r="B108" s="716" t="str">
        <f>B$34</f>
        <v>S2</v>
      </c>
      <c r="C108" s="718"/>
      <c r="D108" s="718"/>
      <c r="E108" s="718"/>
    </row>
    <row r="109" spans="1:12">
      <c r="A109" s="715"/>
      <c r="B109" s="716" t="str">
        <f>B$35</f>
        <v>S3</v>
      </c>
      <c r="C109" s="718"/>
      <c r="D109" s="718"/>
      <c r="E109" s="718"/>
    </row>
    <row r="110" spans="1:12" s="455" customFormat="1">
      <c r="A110" s="690"/>
      <c r="B110" s="691" t="str">
        <f>B$36</f>
        <v>S4</v>
      </c>
      <c r="C110" s="459"/>
      <c r="D110" s="689"/>
      <c r="E110" s="689"/>
      <c r="H110" s="456"/>
      <c r="I110" s="456"/>
      <c r="J110" s="459"/>
      <c r="K110" s="457"/>
      <c r="L110" s="454"/>
    </row>
    <row r="111" spans="1:12">
      <c r="A111" s="715"/>
      <c r="B111" s="716"/>
      <c r="C111" s="718"/>
      <c r="D111" s="718"/>
      <c r="E111" s="718"/>
    </row>
    <row r="112" spans="1:12" ht="28.5">
      <c r="A112" s="701">
        <v>1.5</v>
      </c>
      <c r="B112" s="702"/>
      <c r="C112" s="703" t="s">
        <v>2554</v>
      </c>
      <c r="D112" s="703"/>
      <c r="E112" s="703"/>
    </row>
    <row r="113" spans="1:12" ht="42.75">
      <c r="A113" s="720"/>
      <c r="B113" s="721"/>
      <c r="C113" s="712" t="s">
        <v>2555</v>
      </c>
      <c r="D113" s="712"/>
      <c r="E113" s="712"/>
    </row>
    <row r="114" spans="1:12" ht="28.5">
      <c r="A114" s="690" t="s">
        <v>2556</v>
      </c>
      <c r="B114" s="691"/>
      <c r="C114" s="700" t="s">
        <v>2557</v>
      </c>
      <c r="D114" s="689"/>
      <c r="E114" s="689"/>
    </row>
    <row r="115" spans="1:12" ht="114">
      <c r="A115" s="722"/>
      <c r="B115" s="723"/>
      <c r="C115" s="706" t="s">
        <v>2558</v>
      </c>
      <c r="D115" s="724"/>
      <c r="E115" s="724"/>
    </row>
    <row r="116" spans="1:12" ht="195">
      <c r="A116" s="690"/>
      <c r="B116" s="691" t="str">
        <f>B$32</f>
        <v>RA</v>
      </c>
      <c r="C116" s="725" t="s">
        <v>2559</v>
      </c>
      <c r="D116" s="689" t="s">
        <v>2520</v>
      </c>
      <c r="E116" s="689"/>
    </row>
    <row r="117" spans="1:12">
      <c r="A117" s="707"/>
      <c r="B117" s="708" t="str">
        <f>B$33</f>
        <v>S1</v>
      </c>
      <c r="C117" s="709" t="s">
        <v>1265</v>
      </c>
      <c r="D117" s="709" t="s">
        <v>1265</v>
      </c>
      <c r="E117" s="709"/>
    </row>
    <row r="118" spans="1:12">
      <c r="A118" s="707"/>
      <c r="B118" s="708" t="str">
        <f>B$34</f>
        <v>S2</v>
      </c>
      <c r="C118" s="709"/>
      <c r="D118" s="709"/>
      <c r="E118" s="709"/>
    </row>
    <row r="119" spans="1:12">
      <c r="A119" s="707"/>
      <c r="B119" s="708" t="str">
        <f>B$35</f>
        <v>S3</v>
      </c>
      <c r="C119" s="731"/>
      <c r="D119" s="709"/>
      <c r="E119" s="709"/>
    </row>
    <row r="120" spans="1:12">
      <c r="A120" s="690"/>
      <c r="B120" s="691" t="str">
        <f>B$36</f>
        <v>S4</v>
      </c>
      <c r="C120" s="764"/>
      <c r="D120" s="689"/>
      <c r="E120" s="689"/>
    </row>
    <row r="121" spans="1:12" s="455" customFormat="1">
      <c r="A121" s="690"/>
      <c r="B121" s="691"/>
      <c r="C121" s="738"/>
      <c r="D121" s="689"/>
      <c r="E121" s="689"/>
      <c r="H121" s="456"/>
      <c r="I121" s="456"/>
      <c r="J121" s="459"/>
      <c r="K121" s="457"/>
      <c r="L121" s="454"/>
    </row>
    <row r="122" spans="1:12">
      <c r="A122" s="707"/>
      <c r="B122" s="708"/>
      <c r="C122" s="709"/>
      <c r="D122" s="709"/>
      <c r="E122" s="709"/>
    </row>
    <row r="123" spans="1:12" ht="42.75">
      <c r="A123" s="707" t="s">
        <v>2560</v>
      </c>
      <c r="B123" s="708"/>
      <c r="C123" s="726" t="s">
        <v>2561</v>
      </c>
      <c r="D123" s="709"/>
      <c r="E123" s="709"/>
    </row>
    <row r="124" spans="1:12" ht="99.75">
      <c r="A124" s="727"/>
      <c r="B124" s="728"/>
      <c r="C124" s="729" t="s">
        <v>2562</v>
      </c>
      <c r="D124" s="730"/>
      <c r="E124" s="730"/>
    </row>
    <row r="125" spans="1:12" s="455" customFormat="1" ht="90">
      <c r="A125" s="690"/>
      <c r="B125" s="691" t="str">
        <f>B$32</f>
        <v>RA</v>
      </c>
      <c r="C125" s="725" t="s">
        <v>3751</v>
      </c>
      <c r="D125" s="689" t="s">
        <v>2520</v>
      </c>
      <c r="E125" s="689"/>
      <c r="H125" s="456"/>
      <c r="I125" s="456"/>
      <c r="J125" s="459"/>
      <c r="K125" s="457"/>
      <c r="L125" s="454"/>
    </row>
    <row r="126" spans="1:12">
      <c r="A126" s="707"/>
      <c r="B126" s="708" t="str">
        <f>B$33</f>
        <v>S1</v>
      </c>
      <c r="C126" s="709" t="s">
        <v>1265</v>
      </c>
      <c r="D126" s="709" t="s">
        <v>1265</v>
      </c>
      <c r="E126" s="709"/>
    </row>
    <row r="127" spans="1:12">
      <c r="A127" s="707"/>
      <c r="B127" s="708" t="str">
        <f>B$34</f>
        <v>S2</v>
      </c>
      <c r="C127" s="709"/>
      <c r="D127" s="709"/>
      <c r="E127" s="709"/>
    </row>
    <row r="128" spans="1:12">
      <c r="A128" s="707"/>
      <c r="B128" s="708" t="str">
        <f>B$35</f>
        <v>S3</v>
      </c>
      <c r="C128" s="731"/>
      <c r="D128" s="709"/>
      <c r="E128" s="709"/>
    </row>
    <row r="129" spans="1:12" s="455" customFormat="1">
      <c r="A129" s="690"/>
      <c r="B129" s="691" t="str">
        <f>B$36</f>
        <v>S4</v>
      </c>
      <c r="C129" s="725"/>
      <c r="D129" s="689"/>
      <c r="E129" s="689"/>
      <c r="H129" s="456"/>
      <c r="I129" s="456"/>
      <c r="J129" s="459"/>
      <c r="K129" s="457"/>
      <c r="L129" s="454"/>
    </row>
    <row r="130" spans="1:12">
      <c r="A130" s="690"/>
      <c r="B130" s="691"/>
      <c r="C130" s="689"/>
      <c r="D130" s="689"/>
      <c r="E130" s="689"/>
    </row>
    <row r="131" spans="1:12" ht="28.5">
      <c r="A131" s="701">
        <v>1.6</v>
      </c>
      <c r="B131" s="702"/>
      <c r="C131" s="703" t="s">
        <v>2563</v>
      </c>
      <c r="D131" s="703"/>
      <c r="E131" s="703"/>
    </row>
    <row r="132" spans="1:12" ht="57">
      <c r="A132" s="690" t="s">
        <v>2564</v>
      </c>
      <c r="B132" s="691"/>
      <c r="C132" s="700" t="s">
        <v>2565</v>
      </c>
      <c r="D132" s="689"/>
      <c r="E132" s="689"/>
    </row>
    <row r="133" spans="1:12" s="455" customFormat="1" ht="90">
      <c r="A133" s="690"/>
      <c r="B133" s="691" t="str">
        <f>B$32</f>
        <v>RA</v>
      </c>
      <c r="C133" s="689" t="s">
        <v>2566</v>
      </c>
      <c r="D133" s="689" t="s">
        <v>2520</v>
      </c>
      <c r="E133" s="689"/>
      <c r="H133" s="456"/>
      <c r="I133" s="456"/>
      <c r="J133" s="459"/>
      <c r="K133" s="457"/>
      <c r="L133" s="454"/>
    </row>
    <row r="134" spans="1:12">
      <c r="A134" s="707"/>
      <c r="B134" s="708" t="str">
        <f>B$33</f>
        <v>S1</v>
      </c>
      <c r="C134" s="709" t="s">
        <v>1265</v>
      </c>
      <c r="D134" s="709" t="s">
        <v>1265</v>
      </c>
      <c r="E134" s="709"/>
    </row>
    <row r="135" spans="1:12">
      <c r="A135" s="707"/>
      <c r="B135" s="708" t="str">
        <f>B$34</f>
        <v>S2</v>
      </c>
      <c r="C135" s="689"/>
      <c r="D135" s="709"/>
      <c r="E135" s="709"/>
    </row>
    <row r="136" spans="1:12">
      <c r="A136" s="707"/>
      <c r="B136" s="708" t="str">
        <f>B$35</f>
        <v>S3</v>
      </c>
      <c r="C136" s="709"/>
      <c r="D136" s="709"/>
      <c r="E136" s="709"/>
    </row>
    <row r="137" spans="1:12" s="455" customFormat="1">
      <c r="A137" s="690"/>
      <c r="B137" s="691" t="str">
        <f>B$36</f>
        <v>S4</v>
      </c>
      <c r="C137" s="689"/>
      <c r="D137" s="689"/>
      <c r="E137" s="689"/>
      <c r="H137" s="456"/>
      <c r="I137" s="456"/>
      <c r="J137" s="459"/>
      <c r="K137" s="457"/>
      <c r="L137" s="454"/>
    </row>
    <row r="138" spans="1:12">
      <c r="A138" s="732"/>
      <c r="B138" s="732"/>
      <c r="C138" s="709"/>
      <c r="D138" s="732"/>
      <c r="E138" s="709"/>
    </row>
    <row r="139" spans="1:12" ht="71.25">
      <c r="A139" s="707" t="s">
        <v>2567</v>
      </c>
      <c r="B139" s="708"/>
      <c r="C139" s="726" t="s">
        <v>2568</v>
      </c>
      <c r="D139" s="709"/>
      <c r="E139" s="709"/>
    </row>
    <row r="140" spans="1:12" ht="156.75">
      <c r="A140" s="707"/>
      <c r="B140" s="708"/>
      <c r="C140" s="733" t="s">
        <v>2569</v>
      </c>
      <c r="D140" s="709"/>
      <c r="E140" s="709"/>
    </row>
    <row r="141" spans="1:12" s="455" customFormat="1" ht="90">
      <c r="A141" s="690"/>
      <c r="B141" s="691" t="str">
        <f>B$32</f>
        <v>RA</v>
      </c>
      <c r="C141" s="689" t="s">
        <v>3265</v>
      </c>
      <c r="D141" s="689" t="s">
        <v>2520</v>
      </c>
      <c r="E141" s="689"/>
      <c r="H141" s="456"/>
      <c r="I141" s="456"/>
      <c r="J141" s="459"/>
      <c r="K141" s="457"/>
      <c r="L141" s="454"/>
    </row>
    <row r="142" spans="1:12">
      <c r="A142" s="707"/>
      <c r="B142" s="708" t="str">
        <f>B$33</f>
        <v>S1</v>
      </c>
      <c r="C142" s="709" t="s">
        <v>1265</v>
      </c>
      <c r="D142" s="709" t="s">
        <v>1265</v>
      </c>
      <c r="E142" s="709"/>
    </row>
    <row r="143" spans="1:12">
      <c r="A143" s="690"/>
      <c r="B143" s="691" t="str">
        <f>B$34</f>
        <v>S2</v>
      </c>
      <c r="C143" s="689"/>
      <c r="D143" s="689"/>
      <c r="E143" s="689"/>
    </row>
    <row r="144" spans="1:12">
      <c r="A144" s="690"/>
      <c r="B144" s="691" t="str">
        <f>B$35</f>
        <v>S3</v>
      </c>
      <c r="C144" s="689"/>
      <c r="D144" s="689"/>
      <c r="E144" s="689"/>
    </row>
    <row r="145" spans="1:12" s="455" customFormat="1">
      <c r="A145" s="690"/>
      <c r="B145" s="691" t="str">
        <f>B$36</f>
        <v>S4</v>
      </c>
      <c r="C145" s="689"/>
      <c r="D145" s="689"/>
      <c r="E145" s="689"/>
      <c r="H145" s="456"/>
      <c r="I145" s="456"/>
      <c r="J145" s="459"/>
      <c r="K145" s="457"/>
      <c r="L145" s="454"/>
    </row>
    <row r="146" spans="1:12">
      <c r="A146" s="734"/>
      <c r="B146" s="734"/>
      <c r="C146" s="689"/>
      <c r="D146" s="734"/>
      <c r="E146" s="689"/>
    </row>
    <row r="147" spans="1:12" ht="85.5">
      <c r="A147" s="735" t="s">
        <v>2570</v>
      </c>
      <c r="B147" s="735"/>
      <c r="C147" s="710" t="s">
        <v>2571</v>
      </c>
      <c r="D147" s="734"/>
      <c r="E147" s="689"/>
    </row>
    <row r="148" spans="1:12" ht="57">
      <c r="A148" s="735"/>
      <c r="B148" s="735"/>
      <c r="C148" s="736" t="s">
        <v>2572</v>
      </c>
      <c r="D148" s="737"/>
      <c r="E148" s="689"/>
    </row>
    <row r="149" spans="1:12" s="455" customFormat="1">
      <c r="A149" s="734"/>
      <c r="B149" s="691" t="str">
        <f>B$32</f>
        <v>RA</v>
      </c>
      <c r="C149" s="689" t="s">
        <v>2573</v>
      </c>
      <c r="D149" t="s">
        <v>2520</v>
      </c>
      <c r="E149" s="689"/>
      <c r="H149" s="456"/>
      <c r="I149" s="456"/>
      <c r="J149" s="459"/>
      <c r="K149" s="457"/>
      <c r="L149" s="454"/>
    </row>
    <row r="150" spans="1:12">
      <c r="A150" s="732"/>
      <c r="B150" s="708" t="str">
        <f>B$33</f>
        <v>S1</v>
      </c>
      <c r="C150" s="709" t="s">
        <v>1265</v>
      </c>
      <c r="D150" s="732" t="s">
        <v>1265</v>
      </c>
      <c r="E150" s="709"/>
    </row>
    <row r="151" spans="1:12">
      <c r="A151" s="739"/>
      <c r="B151" s="716" t="str">
        <f>B$34</f>
        <v>S2</v>
      </c>
      <c r="C151" s="718"/>
      <c r="D151" s="739"/>
      <c r="E151" s="718"/>
    </row>
    <row r="152" spans="1:12">
      <c r="A152" s="739"/>
      <c r="B152" s="716" t="str">
        <f>B$35</f>
        <v>S3</v>
      </c>
      <c r="C152" s="718"/>
      <c r="D152" s="739"/>
      <c r="E152" s="718"/>
    </row>
    <row r="153" spans="1:12" s="455" customFormat="1">
      <c r="A153" s="734"/>
      <c r="B153" s="691" t="str">
        <f>B$36</f>
        <v>S4</v>
      </c>
      <c r="C153" s="689"/>
      <c r="D153" s="734"/>
      <c r="E153" s="689"/>
      <c r="H153" s="456"/>
      <c r="I153" s="456"/>
      <c r="J153" s="459"/>
      <c r="K153" s="457"/>
      <c r="L153" s="454"/>
    </row>
    <row r="154" spans="1:12">
      <c r="A154" s="715"/>
      <c r="B154" s="716"/>
      <c r="C154" s="718"/>
      <c r="D154" s="718"/>
      <c r="E154" s="718"/>
    </row>
    <row r="155" spans="1:12" ht="42.75">
      <c r="A155" s="701">
        <v>2</v>
      </c>
      <c r="B155" s="702"/>
      <c r="C155" s="703" t="s">
        <v>2574</v>
      </c>
      <c r="D155" s="705" t="s">
        <v>1265</v>
      </c>
      <c r="E155" s="705"/>
    </row>
    <row r="156" spans="1:12" ht="28.5">
      <c r="A156" s="701">
        <v>2.1</v>
      </c>
      <c r="B156" s="702"/>
      <c r="C156" s="703" t="s">
        <v>2575</v>
      </c>
      <c r="D156" s="705"/>
      <c r="E156" s="705"/>
    </row>
    <row r="157" spans="1:12" ht="28.5">
      <c r="A157" s="690" t="s">
        <v>2576</v>
      </c>
      <c r="B157" s="691"/>
      <c r="C157" s="700" t="s">
        <v>2577</v>
      </c>
      <c r="D157" s="689"/>
      <c r="E157" s="689"/>
    </row>
    <row r="158" spans="1:12" ht="42.75">
      <c r="A158" s="690"/>
      <c r="B158" s="691"/>
      <c r="C158" s="706" t="s">
        <v>2578</v>
      </c>
      <c r="D158" s="689"/>
      <c r="E158" s="689"/>
    </row>
    <row r="159" spans="1:12" ht="45">
      <c r="A159" s="690"/>
      <c r="B159" s="691" t="str">
        <f>B$32</f>
        <v>RA</v>
      </c>
      <c r="C159" s="725" t="s">
        <v>3226</v>
      </c>
      <c r="D159" s="689" t="s">
        <v>2520</v>
      </c>
      <c r="E159" s="689"/>
    </row>
    <row r="160" spans="1:12">
      <c r="A160" s="690"/>
      <c r="B160" s="691" t="str">
        <f>B$33</f>
        <v>S1</v>
      </c>
      <c r="C160" s="689" t="s">
        <v>1265</v>
      </c>
      <c r="D160" s="689"/>
      <c r="E160" s="689"/>
    </row>
    <row r="161" spans="1:12">
      <c r="A161" s="707" t="s">
        <v>1265</v>
      </c>
      <c r="B161" s="708" t="str">
        <f>B$34</f>
        <v>S2</v>
      </c>
      <c r="C161" s="709" t="s">
        <v>1265</v>
      </c>
      <c r="D161" s="709" t="s">
        <v>1265</v>
      </c>
      <c r="E161" s="709"/>
    </row>
    <row r="162" spans="1:12">
      <c r="A162" s="690"/>
      <c r="B162" s="691" t="str">
        <f>B$35</f>
        <v>S3</v>
      </c>
      <c r="C162" s="725"/>
      <c r="D162" s="689"/>
      <c r="E162" s="689"/>
    </row>
    <row r="163" spans="1:12" s="455" customFormat="1">
      <c r="A163" s="690"/>
      <c r="B163" s="691" t="str">
        <f>B$36</f>
        <v>S4</v>
      </c>
      <c r="C163" s="689"/>
      <c r="D163" s="689"/>
      <c r="E163" s="689"/>
      <c r="H163" s="456"/>
      <c r="I163" s="456"/>
      <c r="J163" s="459"/>
      <c r="K163" s="457"/>
      <c r="L163" s="454"/>
    </row>
    <row r="164" spans="1:12">
      <c r="A164" s="690"/>
      <c r="B164" s="691"/>
      <c r="C164" s="689"/>
      <c r="D164" s="689"/>
      <c r="E164" s="689"/>
    </row>
    <row r="165" spans="1:12" ht="57">
      <c r="A165" s="690" t="s">
        <v>2579</v>
      </c>
      <c r="B165" s="691"/>
      <c r="C165" s="700" t="s">
        <v>2580</v>
      </c>
      <c r="D165" s="689"/>
      <c r="E165" s="689"/>
    </row>
    <row r="166" spans="1:12" ht="42.75">
      <c r="A166" s="690"/>
      <c r="B166" s="691"/>
      <c r="C166" s="706" t="s">
        <v>2581</v>
      </c>
      <c r="D166" s="689"/>
      <c r="E166" s="689"/>
    </row>
    <row r="167" spans="1:12" ht="120">
      <c r="A167" s="690"/>
      <c r="B167" s="691" t="str">
        <f>B$32</f>
        <v>RA</v>
      </c>
      <c r="C167" s="725" t="s">
        <v>3227</v>
      </c>
      <c r="D167" s="689" t="s">
        <v>2520</v>
      </c>
      <c r="E167" s="689"/>
    </row>
    <row r="168" spans="1:12">
      <c r="A168" s="707"/>
      <c r="B168" s="708" t="str">
        <f>B$33</f>
        <v>S1</v>
      </c>
      <c r="C168" s="709" t="s">
        <v>1265</v>
      </c>
      <c r="D168" s="709"/>
      <c r="E168" s="709"/>
    </row>
    <row r="169" spans="1:12">
      <c r="A169" s="707"/>
      <c r="B169" s="708" t="str">
        <f>B$34</f>
        <v>S2</v>
      </c>
      <c r="C169" s="709" t="s">
        <v>1265</v>
      </c>
      <c r="D169" s="709" t="s">
        <v>1265</v>
      </c>
      <c r="E169" s="709"/>
    </row>
    <row r="170" spans="1:12">
      <c r="A170" s="690"/>
      <c r="B170" s="691" t="str">
        <f>B$35</f>
        <v>S3</v>
      </c>
      <c r="C170" s="725"/>
      <c r="D170" s="689"/>
      <c r="E170" s="689"/>
    </row>
    <row r="171" spans="1:12" s="455" customFormat="1">
      <c r="A171" s="690"/>
      <c r="B171" s="691" t="str">
        <f>B$36</f>
        <v>S4</v>
      </c>
      <c r="C171" s="689"/>
      <c r="D171" s="689"/>
      <c r="E171" s="689"/>
      <c r="H171" s="456"/>
      <c r="I171" s="456"/>
      <c r="J171" s="459"/>
      <c r="K171" s="457"/>
      <c r="L171" s="454"/>
    </row>
    <row r="172" spans="1:12">
      <c r="A172" s="690"/>
      <c r="B172" s="691"/>
      <c r="C172" s="689"/>
      <c r="D172" s="689"/>
      <c r="E172" s="689"/>
    </row>
    <row r="173" spans="1:12" ht="28.5">
      <c r="A173" s="690" t="s">
        <v>2582</v>
      </c>
      <c r="B173" s="691"/>
      <c r="C173" s="700" t="s">
        <v>2583</v>
      </c>
      <c r="D173" s="689"/>
      <c r="E173" s="689"/>
    </row>
    <row r="174" spans="1:12" ht="99.75">
      <c r="A174" s="690"/>
      <c r="B174" s="691"/>
      <c r="C174" s="706" t="s">
        <v>2584</v>
      </c>
      <c r="D174" s="689"/>
      <c r="E174" s="689"/>
    </row>
    <row r="175" spans="1:12" ht="45">
      <c r="A175" s="690"/>
      <c r="B175" s="691" t="str">
        <f>B$32</f>
        <v>RA</v>
      </c>
      <c r="C175" s="740" t="s">
        <v>3228</v>
      </c>
      <c r="D175" s="734" t="s">
        <v>2520</v>
      </c>
      <c r="E175" s="689"/>
    </row>
    <row r="176" spans="1:12">
      <c r="A176" s="707"/>
      <c r="B176" s="708" t="str">
        <f>B$33</f>
        <v>S1</v>
      </c>
      <c r="C176" s="709" t="s">
        <v>1265</v>
      </c>
      <c r="D176" s="709" t="s">
        <v>1265</v>
      </c>
      <c r="E176" s="709"/>
    </row>
    <row r="177" spans="1:12">
      <c r="A177" s="715"/>
      <c r="B177" s="716" t="str">
        <f>B$34</f>
        <v>S2</v>
      </c>
      <c r="C177" s="718"/>
      <c r="D177" s="718"/>
      <c r="E177" s="718"/>
    </row>
    <row r="178" spans="1:12">
      <c r="A178" s="690"/>
      <c r="B178" s="691" t="str">
        <f>B$35</f>
        <v>S3</v>
      </c>
      <c r="C178" s="725"/>
      <c r="D178" s="689"/>
      <c r="E178" s="689"/>
    </row>
    <row r="179" spans="1:12">
      <c r="A179" s="690"/>
      <c r="B179" s="691" t="str">
        <f>B$36</f>
        <v>S4</v>
      </c>
      <c r="C179" s="689"/>
      <c r="D179" s="689"/>
      <c r="E179" s="689"/>
    </row>
    <row r="180" spans="1:12">
      <c r="A180" s="715"/>
      <c r="B180" s="716"/>
      <c r="C180" s="718"/>
      <c r="D180" s="718"/>
      <c r="E180" s="718"/>
    </row>
    <row r="181" spans="1:12" ht="42.75">
      <c r="A181" s="701">
        <v>2.2000000000000002</v>
      </c>
      <c r="B181" s="702"/>
      <c r="C181" s="703" t="s">
        <v>2585</v>
      </c>
      <c r="D181" s="705"/>
      <c r="E181" s="705"/>
    </row>
    <row r="182" spans="1:12" ht="42.75">
      <c r="A182" s="701"/>
      <c r="B182" s="702"/>
      <c r="C182" s="712" t="s">
        <v>2586</v>
      </c>
      <c r="D182" s="705"/>
      <c r="E182" s="705"/>
    </row>
    <row r="183" spans="1:12" ht="28.5">
      <c r="A183" s="690" t="s">
        <v>2587</v>
      </c>
      <c r="B183" s="691"/>
      <c r="C183" s="700" t="s">
        <v>2588</v>
      </c>
      <c r="D183" s="689"/>
      <c r="E183" s="689"/>
    </row>
    <row r="184" spans="1:12" ht="99.75">
      <c r="A184" s="690"/>
      <c r="B184" s="691"/>
      <c r="C184" s="706" t="s">
        <v>2589</v>
      </c>
      <c r="D184" s="689"/>
      <c r="E184" s="689"/>
    </row>
    <row r="185" spans="1:12" ht="120">
      <c r="A185" s="690"/>
      <c r="B185" s="691" t="str">
        <f>B$32</f>
        <v>RA</v>
      </c>
      <c r="C185" s="689" t="s">
        <v>3266</v>
      </c>
      <c r="D185" s="689" t="s">
        <v>2520</v>
      </c>
      <c r="E185" s="689"/>
    </row>
    <row r="186" spans="1:12">
      <c r="A186" s="690"/>
      <c r="B186" s="691" t="str">
        <f>B$33</f>
        <v>S1</v>
      </c>
      <c r="C186" s="689" t="s">
        <v>1265</v>
      </c>
      <c r="D186" s="689"/>
      <c r="E186" s="689"/>
    </row>
    <row r="187" spans="1:12">
      <c r="A187" s="690"/>
      <c r="B187" s="691" t="str">
        <f>B$34</f>
        <v>S2</v>
      </c>
      <c r="C187" s="689"/>
      <c r="D187" s="689"/>
      <c r="E187" s="689"/>
    </row>
    <row r="188" spans="1:12">
      <c r="A188" s="690"/>
      <c r="B188" s="691" t="str">
        <f>B$35</f>
        <v>S3</v>
      </c>
      <c r="C188" s="725"/>
      <c r="D188" s="689"/>
      <c r="E188" s="689"/>
    </row>
    <row r="189" spans="1:12" s="455" customFormat="1">
      <c r="A189" s="690"/>
      <c r="B189" s="691" t="str">
        <f>B$36</f>
        <v>S4</v>
      </c>
      <c r="C189" s="689"/>
      <c r="D189" s="689"/>
      <c r="E189" s="689"/>
      <c r="H189" s="456"/>
      <c r="I189" s="456"/>
      <c r="J189" s="459"/>
      <c r="K189" s="457"/>
      <c r="L189" s="454"/>
    </row>
    <row r="190" spans="1:12">
      <c r="A190" s="690"/>
      <c r="B190" s="691"/>
      <c r="C190" s="689"/>
      <c r="D190" s="689"/>
      <c r="E190" s="689"/>
    </row>
    <row r="191" spans="1:12" ht="42.75">
      <c r="A191" s="690" t="s">
        <v>2590</v>
      </c>
      <c r="B191" s="691"/>
      <c r="C191" s="700" t="s">
        <v>2591</v>
      </c>
      <c r="D191" s="689"/>
      <c r="E191" s="689"/>
    </row>
    <row r="192" spans="1:12" ht="150">
      <c r="A192" s="690"/>
      <c r="B192" s="691" t="str">
        <f>B$32</f>
        <v>RA</v>
      </c>
      <c r="C192" s="689" t="s">
        <v>3267</v>
      </c>
      <c r="D192" s="689" t="s">
        <v>2520</v>
      </c>
      <c r="E192" s="689"/>
    </row>
    <row r="193" spans="1:12">
      <c r="A193" s="690"/>
      <c r="B193" s="691" t="str">
        <f>B$33</f>
        <v>S1</v>
      </c>
      <c r="C193" s="689" t="s">
        <v>1265</v>
      </c>
      <c r="D193" s="689"/>
      <c r="E193" s="689"/>
    </row>
    <row r="194" spans="1:12">
      <c r="A194" s="690"/>
      <c r="B194" s="691" t="str">
        <f>B$34</f>
        <v>S2</v>
      </c>
      <c r="C194" s="689"/>
      <c r="D194" s="689"/>
      <c r="E194" s="689"/>
    </row>
    <row r="195" spans="1:12">
      <c r="A195" s="690"/>
      <c r="B195" s="691" t="str">
        <f>B$35</f>
        <v>S3</v>
      </c>
      <c r="C195" s="725"/>
      <c r="D195" s="689"/>
      <c r="E195" s="689"/>
    </row>
    <row r="196" spans="1:12" s="455" customFormat="1">
      <c r="A196" s="690"/>
      <c r="B196" s="691" t="str">
        <f>B$36</f>
        <v>S4</v>
      </c>
      <c r="C196" s="689"/>
      <c r="D196" s="689"/>
      <c r="E196" s="689"/>
      <c r="H196" s="456"/>
      <c r="I196" s="456"/>
      <c r="J196" s="459"/>
      <c r="K196" s="457"/>
      <c r="L196" s="454"/>
    </row>
    <row r="197" spans="1:12">
      <c r="A197" s="690"/>
      <c r="B197" s="691"/>
      <c r="C197" s="689"/>
      <c r="D197" s="689"/>
      <c r="E197" s="689"/>
    </row>
    <row r="198" spans="1:12" ht="57">
      <c r="A198" s="701">
        <v>2.2999999999999998</v>
      </c>
      <c r="B198" s="702"/>
      <c r="C198" s="703" t="s">
        <v>2592</v>
      </c>
      <c r="D198" s="703"/>
      <c r="E198" s="703"/>
    </row>
    <row r="199" spans="1:12" ht="71.25">
      <c r="A199" s="701"/>
      <c r="B199" s="702"/>
      <c r="C199" s="712" t="s">
        <v>2593</v>
      </c>
      <c r="D199" s="703"/>
      <c r="E199" s="703"/>
    </row>
    <row r="200" spans="1:12" ht="57">
      <c r="A200" s="690" t="s">
        <v>2594</v>
      </c>
      <c r="B200" s="691"/>
      <c r="C200" s="713" t="s">
        <v>2595</v>
      </c>
      <c r="D200" s="689"/>
      <c r="E200" s="689"/>
    </row>
    <row r="201" spans="1:12" ht="90">
      <c r="A201" s="707"/>
      <c r="B201" s="708" t="str">
        <f>B$32</f>
        <v>RA</v>
      </c>
      <c r="C201" s="725" t="s">
        <v>2596</v>
      </c>
      <c r="D201" s="709" t="s">
        <v>2520</v>
      </c>
      <c r="E201" s="709"/>
    </row>
    <row r="202" spans="1:12">
      <c r="A202" s="707"/>
      <c r="B202" s="708" t="str">
        <f>B$33</f>
        <v>S1</v>
      </c>
      <c r="C202" s="709" t="s">
        <v>1265</v>
      </c>
      <c r="D202" s="709" t="s">
        <v>1265</v>
      </c>
      <c r="E202" s="709"/>
    </row>
    <row r="203" spans="1:12">
      <c r="A203" s="707"/>
      <c r="B203" s="708" t="str">
        <f>B$34</f>
        <v>S2</v>
      </c>
      <c r="C203" s="709"/>
      <c r="D203" s="709"/>
      <c r="E203" s="709"/>
    </row>
    <row r="204" spans="1:12">
      <c r="A204" s="707"/>
      <c r="B204" s="708" t="str">
        <f>B$35</f>
        <v>S3</v>
      </c>
      <c r="C204" s="731"/>
      <c r="D204" s="709"/>
      <c r="E204" s="709"/>
    </row>
    <row r="205" spans="1:12" s="455" customFormat="1">
      <c r="A205" s="690"/>
      <c r="B205" s="691" t="str">
        <f>B$36</f>
        <v>S4</v>
      </c>
      <c r="C205" s="725"/>
      <c r="D205" s="689"/>
      <c r="E205" s="689"/>
      <c r="H205" s="456"/>
      <c r="I205" s="456"/>
      <c r="J205" s="459"/>
      <c r="K205" s="457"/>
      <c r="L205" s="454"/>
    </row>
    <row r="206" spans="1:12">
      <c r="A206" s="707"/>
      <c r="B206" s="708"/>
      <c r="C206" s="709"/>
      <c r="D206" s="709"/>
      <c r="E206" s="709"/>
    </row>
    <row r="207" spans="1:12" ht="28.5">
      <c r="A207" s="707" t="s">
        <v>2597</v>
      </c>
      <c r="B207" s="708"/>
      <c r="C207" s="741" t="s">
        <v>2598</v>
      </c>
      <c r="D207" s="709"/>
      <c r="E207" s="709"/>
    </row>
    <row r="208" spans="1:12" ht="42.75">
      <c r="A208" s="707"/>
      <c r="B208" s="708"/>
      <c r="C208" s="729" t="s">
        <v>2599</v>
      </c>
      <c r="D208" s="709"/>
      <c r="E208" s="709"/>
    </row>
    <row r="209" spans="1:12" s="455" customFormat="1" ht="60">
      <c r="A209" s="690"/>
      <c r="B209" s="691" t="str">
        <f>B$32</f>
        <v>RA</v>
      </c>
      <c r="C209" s="725" t="s">
        <v>2600</v>
      </c>
      <c r="D209" s="689" t="s">
        <v>2520</v>
      </c>
      <c r="E209" s="689"/>
      <c r="H209" s="456"/>
      <c r="I209" s="456"/>
      <c r="J209" s="459"/>
      <c r="K209" s="457"/>
      <c r="L209" s="454"/>
    </row>
    <row r="210" spans="1:12">
      <c r="A210" s="707"/>
      <c r="B210" s="708" t="str">
        <f>B$33</f>
        <v>S1</v>
      </c>
      <c r="C210" s="709" t="s">
        <v>1265</v>
      </c>
      <c r="D210" s="709" t="s">
        <v>1265</v>
      </c>
      <c r="E210" s="709"/>
    </row>
    <row r="211" spans="1:12">
      <c r="A211" s="707"/>
      <c r="B211" s="708" t="str">
        <f>B$34</f>
        <v>S2</v>
      </c>
      <c r="C211" s="709"/>
      <c r="D211" s="709"/>
      <c r="E211" s="709"/>
    </row>
    <row r="212" spans="1:12">
      <c r="A212" s="707"/>
      <c r="B212" s="708" t="str">
        <f>B$35</f>
        <v>S3</v>
      </c>
      <c r="C212" s="731"/>
      <c r="D212" s="709"/>
      <c r="E212" s="709"/>
    </row>
    <row r="213" spans="1:12" s="455" customFormat="1">
      <c r="A213" s="690"/>
      <c r="B213" s="691" t="str">
        <f>B$36</f>
        <v>S4</v>
      </c>
      <c r="C213" s="725"/>
      <c r="D213" s="689"/>
      <c r="E213" s="689"/>
      <c r="H213" s="456"/>
      <c r="I213" s="456"/>
      <c r="J213" s="459"/>
      <c r="K213" s="457"/>
      <c r="L213" s="454"/>
    </row>
    <row r="214" spans="1:12">
      <c r="A214" s="690"/>
      <c r="B214" s="691"/>
      <c r="C214" s="689"/>
      <c r="D214" s="689"/>
      <c r="E214" s="689"/>
    </row>
    <row r="215" spans="1:12" ht="42.75">
      <c r="A215" s="701">
        <v>3</v>
      </c>
      <c r="B215" s="702"/>
      <c r="C215" s="703" t="s">
        <v>2601</v>
      </c>
      <c r="D215" s="703" t="s">
        <v>1265</v>
      </c>
      <c r="E215" s="703"/>
    </row>
    <row r="216" spans="1:12" ht="57">
      <c r="A216" s="701"/>
      <c r="B216" s="702"/>
      <c r="C216" s="712" t="s">
        <v>2602</v>
      </c>
      <c r="D216" s="703"/>
      <c r="E216" s="703"/>
    </row>
    <row r="217" spans="1:12" ht="28.5">
      <c r="A217" s="701">
        <v>3.1</v>
      </c>
      <c r="B217" s="702"/>
      <c r="C217" s="703" t="s">
        <v>2603</v>
      </c>
      <c r="D217" s="703"/>
      <c r="E217" s="703"/>
    </row>
    <row r="218" spans="1:12" ht="71.25">
      <c r="A218" s="701"/>
      <c r="B218" s="702"/>
      <c r="C218" s="712" t="s">
        <v>2604</v>
      </c>
      <c r="D218" s="703"/>
      <c r="E218" s="703"/>
    </row>
    <row r="219" spans="1:12" ht="28.5">
      <c r="A219" s="690" t="s">
        <v>2605</v>
      </c>
      <c r="B219" s="691"/>
      <c r="C219" s="700" t="s">
        <v>2606</v>
      </c>
      <c r="D219" s="689"/>
      <c r="E219" s="689"/>
    </row>
    <row r="220" spans="1:12" ht="71.25">
      <c r="A220" s="690"/>
      <c r="B220" s="691"/>
      <c r="C220" s="706" t="s">
        <v>2607</v>
      </c>
      <c r="D220" s="689"/>
      <c r="E220" s="689"/>
    </row>
    <row r="221" spans="1:12">
      <c r="A221" s="690"/>
      <c r="B221" s="691" t="str">
        <f>B$32</f>
        <v>RA</v>
      </c>
      <c r="C221" s="743" t="s">
        <v>2608</v>
      </c>
      <c r="D221" s="742" t="s">
        <v>2512</v>
      </c>
      <c r="E221" s="689"/>
    </row>
    <row r="222" spans="1:12">
      <c r="A222" s="707"/>
      <c r="B222" s="708" t="str">
        <f>B$33</f>
        <v>S1</v>
      </c>
      <c r="C222" s="714" t="s">
        <v>1265</v>
      </c>
      <c r="D222" s="709"/>
      <c r="E222" s="709"/>
    </row>
    <row r="223" spans="1:12">
      <c r="A223" s="707"/>
      <c r="B223" s="708" t="str">
        <f>B$34</f>
        <v>S2</v>
      </c>
      <c r="C223" s="709"/>
      <c r="D223" s="709"/>
      <c r="E223" s="709"/>
    </row>
    <row r="224" spans="1:12">
      <c r="A224" s="707"/>
      <c r="B224" s="708" t="str">
        <f>B$35</f>
        <v>S3</v>
      </c>
      <c r="C224" s="743"/>
      <c r="D224" s="709"/>
      <c r="E224" s="709"/>
    </row>
    <row r="225" spans="1:12" s="455" customFormat="1">
      <c r="A225" s="690"/>
      <c r="B225" s="691" t="str">
        <f>B$36</f>
        <v>S4</v>
      </c>
      <c r="C225" s="749"/>
      <c r="D225" s="689"/>
      <c r="E225" s="689"/>
      <c r="H225" s="456"/>
      <c r="I225" s="456"/>
      <c r="J225" s="459"/>
      <c r="K225" s="457"/>
      <c r="L225" s="454"/>
    </row>
    <row r="226" spans="1:12">
      <c r="A226" s="707"/>
      <c r="B226" s="708"/>
      <c r="C226" s="709"/>
      <c r="D226" s="709"/>
      <c r="E226" s="709"/>
    </row>
    <row r="227" spans="1:12" ht="42.75">
      <c r="A227" s="707" t="s">
        <v>2609</v>
      </c>
      <c r="B227" s="708"/>
      <c r="C227" s="726" t="s">
        <v>2610</v>
      </c>
      <c r="D227" s="709"/>
      <c r="E227" s="709"/>
    </row>
    <row r="228" spans="1:12">
      <c r="A228" s="707"/>
      <c r="B228" s="708" t="str">
        <f>B$32</f>
        <v>RA</v>
      </c>
      <c r="C228" s="743" t="s">
        <v>2608</v>
      </c>
      <c r="D228" s="709" t="s">
        <v>2512</v>
      </c>
      <c r="E228" s="709"/>
    </row>
    <row r="229" spans="1:12">
      <c r="A229" s="707"/>
      <c r="B229" s="708" t="str">
        <f>B$33</f>
        <v>S1</v>
      </c>
      <c r="C229" s="714" t="s">
        <v>1265</v>
      </c>
      <c r="D229" s="709"/>
      <c r="E229" s="709"/>
    </row>
    <row r="230" spans="1:12">
      <c r="A230" s="707"/>
      <c r="B230" s="708" t="str">
        <f>B$34</f>
        <v>S2</v>
      </c>
      <c r="C230" s="709"/>
      <c r="D230" s="709"/>
      <c r="E230" s="709"/>
    </row>
    <row r="231" spans="1:12">
      <c r="A231" s="690"/>
      <c r="B231" s="691" t="str">
        <f>B$35</f>
        <v>S3</v>
      </c>
      <c r="C231" s="743"/>
      <c r="D231" s="689"/>
      <c r="E231" s="689"/>
    </row>
    <row r="232" spans="1:12" s="455" customFormat="1">
      <c r="A232" s="690"/>
      <c r="B232" s="691" t="str">
        <f>B$36</f>
        <v>S4</v>
      </c>
      <c r="C232" s="749"/>
      <c r="D232" s="689"/>
      <c r="E232" s="689"/>
      <c r="H232" s="456"/>
      <c r="I232" s="456"/>
      <c r="J232" s="459"/>
      <c r="K232" s="457"/>
      <c r="L232" s="454"/>
    </row>
    <row r="233" spans="1:12">
      <c r="A233" s="690"/>
      <c r="B233" s="691"/>
      <c r="C233" s="689"/>
      <c r="D233" s="689"/>
      <c r="E233" s="689"/>
    </row>
    <row r="234" spans="1:12" ht="28.5">
      <c r="A234" s="701">
        <v>3.2</v>
      </c>
      <c r="B234" s="702"/>
      <c r="C234" s="703" t="s">
        <v>2611</v>
      </c>
      <c r="D234" s="703"/>
      <c r="E234" s="703"/>
    </row>
    <row r="235" spans="1:12" ht="28.5">
      <c r="A235" s="701"/>
      <c r="B235" s="702"/>
      <c r="C235" s="712" t="s">
        <v>2612</v>
      </c>
      <c r="D235" s="703"/>
      <c r="E235" s="703"/>
    </row>
    <row r="236" spans="1:12" ht="128.25">
      <c r="A236" s="690" t="s">
        <v>2613</v>
      </c>
      <c r="B236" s="691"/>
      <c r="C236" s="700" t="s">
        <v>2614</v>
      </c>
      <c r="D236" s="689"/>
      <c r="E236" s="689"/>
    </row>
    <row r="237" spans="1:12" ht="114">
      <c r="A237" s="690"/>
      <c r="B237" s="691"/>
      <c r="C237" s="706" t="s">
        <v>2615</v>
      </c>
      <c r="D237" s="689"/>
      <c r="E237" s="689"/>
    </row>
    <row r="238" spans="1:12" ht="90">
      <c r="A238" s="690"/>
      <c r="B238" s="691" t="str">
        <f>B$32</f>
        <v>RA</v>
      </c>
      <c r="C238" s="689" t="s">
        <v>3230</v>
      </c>
      <c r="D238" s="689" t="s">
        <v>2520</v>
      </c>
      <c r="E238" s="689"/>
    </row>
    <row r="239" spans="1:12">
      <c r="A239" s="707"/>
      <c r="B239" s="708" t="str">
        <f>B$33</f>
        <v>S1</v>
      </c>
      <c r="C239" s="714" t="s">
        <v>1265</v>
      </c>
      <c r="D239" s="709" t="s">
        <v>1265</v>
      </c>
      <c r="E239" s="709"/>
    </row>
    <row r="240" spans="1:12">
      <c r="A240" s="690"/>
      <c r="B240" s="691" t="str">
        <f>B$34</f>
        <v>S2</v>
      </c>
      <c r="C240" s="689"/>
      <c r="D240" s="689"/>
      <c r="E240" s="689"/>
    </row>
    <row r="241" spans="1:12">
      <c r="A241" s="690"/>
      <c r="B241" s="691" t="str">
        <f>B$35</f>
        <v>S3</v>
      </c>
      <c r="C241" s="725"/>
      <c r="D241" s="689"/>
      <c r="E241" s="689"/>
    </row>
    <row r="242" spans="1:12" s="455" customFormat="1">
      <c r="A242" s="690"/>
      <c r="B242" s="691" t="str">
        <f>B$36</f>
        <v>S4</v>
      </c>
      <c r="C242" s="689"/>
      <c r="D242" s="689"/>
      <c r="E242" s="689"/>
      <c r="H242" s="456"/>
      <c r="I242" s="456"/>
      <c r="J242" s="459"/>
      <c r="K242" s="457"/>
      <c r="L242" s="454"/>
    </row>
    <row r="243" spans="1:12">
      <c r="A243" s="690"/>
      <c r="B243" s="691"/>
      <c r="C243" s="689"/>
      <c r="D243" s="689"/>
      <c r="E243" s="689"/>
    </row>
    <row r="244" spans="1:12" ht="42.75">
      <c r="A244" s="690" t="s">
        <v>2616</v>
      </c>
      <c r="B244" s="691"/>
      <c r="C244" s="700" t="s">
        <v>2617</v>
      </c>
      <c r="D244" s="689"/>
      <c r="E244" s="689"/>
    </row>
    <row r="245" spans="1:12" ht="42.75">
      <c r="A245" s="690"/>
      <c r="B245" s="691"/>
      <c r="C245" s="706" t="s">
        <v>2618</v>
      </c>
      <c r="D245" s="689"/>
      <c r="E245" s="689"/>
    </row>
    <row r="246" spans="1:12" s="455" customFormat="1" ht="60">
      <c r="A246" s="690"/>
      <c r="B246" s="691" t="str">
        <f>B$32</f>
        <v>RA</v>
      </c>
      <c r="C246" s="765" t="s">
        <v>2619</v>
      </c>
      <c r="D246" s="689" t="s">
        <v>2520</v>
      </c>
      <c r="E246" s="689"/>
      <c r="H246" s="456"/>
      <c r="I246" s="456"/>
      <c r="J246" s="459"/>
      <c r="K246" s="457"/>
      <c r="L246" s="454"/>
    </row>
    <row r="247" spans="1:12">
      <c r="A247" s="690"/>
      <c r="B247" s="691" t="str">
        <f>B$33</f>
        <v>S1</v>
      </c>
      <c r="C247" s="689" t="s">
        <v>1265</v>
      </c>
      <c r="D247" s="689"/>
      <c r="E247" s="689"/>
    </row>
    <row r="248" spans="1:12">
      <c r="A248" s="707"/>
      <c r="B248" s="708" t="str">
        <f>B$34</f>
        <v>S2</v>
      </c>
      <c r="C248" s="709" t="s">
        <v>1265</v>
      </c>
      <c r="D248" s="709" t="s">
        <v>1265</v>
      </c>
      <c r="E248" s="709"/>
    </row>
    <row r="249" spans="1:12">
      <c r="A249" s="707"/>
      <c r="B249" s="708" t="str">
        <f>B$35</f>
        <v>S3</v>
      </c>
      <c r="C249" s="744"/>
      <c r="D249" s="709"/>
      <c r="E249" s="709"/>
    </row>
    <row r="250" spans="1:12" s="455" customFormat="1">
      <c r="A250" s="690"/>
      <c r="B250" s="691" t="str">
        <f>B$36</f>
        <v>S4</v>
      </c>
      <c r="C250" s="765"/>
      <c r="D250" s="689"/>
      <c r="E250" s="689"/>
      <c r="H250" s="456"/>
      <c r="I250" s="456"/>
      <c r="J250" s="459"/>
      <c r="K250" s="457"/>
      <c r="L250" s="454"/>
    </row>
    <row r="251" spans="1:12">
      <c r="A251" s="690"/>
      <c r="B251" s="691"/>
      <c r="C251" s="689"/>
      <c r="D251" s="689"/>
      <c r="E251" s="689"/>
    </row>
    <row r="252" spans="1:12" ht="42.75">
      <c r="A252" s="701">
        <v>3.3</v>
      </c>
      <c r="B252" s="702"/>
      <c r="C252" s="703" t="s">
        <v>2620</v>
      </c>
      <c r="D252" s="703"/>
      <c r="E252" s="703"/>
    </row>
    <row r="253" spans="1:12" ht="28.5">
      <c r="A253" s="701"/>
      <c r="B253" s="702"/>
      <c r="C253" s="745" t="s">
        <v>2621</v>
      </c>
      <c r="D253" s="703"/>
      <c r="E253" s="703"/>
    </row>
    <row r="254" spans="1:12" ht="147">
      <c r="A254" s="690" t="s">
        <v>2622</v>
      </c>
      <c r="B254" s="691"/>
      <c r="C254" s="710" t="s">
        <v>2623</v>
      </c>
      <c r="D254" s="689"/>
      <c r="E254" s="689"/>
    </row>
    <row r="255" spans="1:12" ht="142.5">
      <c r="A255" s="690"/>
      <c r="B255" s="691"/>
      <c r="C255" s="711" t="s">
        <v>2624</v>
      </c>
      <c r="D255" s="689"/>
      <c r="E255" s="689"/>
    </row>
    <row r="256" spans="1:12" ht="60">
      <c r="A256" s="690"/>
      <c r="B256" s="691" t="str">
        <f>B$32</f>
        <v>RA</v>
      </c>
      <c r="C256" s="689" t="s">
        <v>2625</v>
      </c>
      <c r="D256" s="689" t="s">
        <v>2520</v>
      </c>
      <c r="E256" s="689"/>
    </row>
    <row r="257" spans="1:12">
      <c r="A257" s="707"/>
      <c r="B257" s="708" t="str">
        <f>B$33</f>
        <v>S1</v>
      </c>
      <c r="C257" s="714" t="s">
        <v>1265</v>
      </c>
      <c r="D257" s="709" t="s">
        <v>1265</v>
      </c>
      <c r="E257" s="709"/>
    </row>
    <row r="258" spans="1:12">
      <c r="A258" s="690"/>
      <c r="B258" s="691" t="str">
        <f>B$34</f>
        <v>S2</v>
      </c>
      <c r="C258" s="689"/>
      <c r="D258" s="689"/>
      <c r="E258" s="689"/>
    </row>
    <row r="259" spans="1:12">
      <c r="A259" s="690"/>
      <c r="B259" s="691" t="str">
        <f>B$35</f>
        <v>S3</v>
      </c>
      <c r="C259" s="689"/>
      <c r="D259" s="689"/>
      <c r="E259" s="689"/>
    </row>
    <row r="260" spans="1:12" s="455" customFormat="1">
      <c r="A260" s="690"/>
      <c r="B260" s="691" t="str">
        <f>B$36</f>
        <v>S4</v>
      </c>
      <c r="C260" s="725"/>
      <c r="D260" s="689"/>
      <c r="E260" s="689"/>
      <c r="H260" s="456"/>
      <c r="I260" s="456"/>
      <c r="J260" s="459"/>
      <c r="K260" s="457"/>
      <c r="L260" s="454"/>
    </row>
    <row r="261" spans="1:12">
      <c r="A261" s="690"/>
      <c r="B261" s="691"/>
      <c r="C261" s="689"/>
      <c r="D261" s="689"/>
      <c r="E261" s="689"/>
    </row>
    <row r="262" spans="1:12" ht="28.5">
      <c r="A262" s="690" t="s">
        <v>2626</v>
      </c>
      <c r="B262" s="691"/>
      <c r="C262" s="700" t="s">
        <v>2627</v>
      </c>
      <c r="D262" s="689"/>
      <c r="E262" s="689"/>
    </row>
    <row r="263" spans="1:12" ht="85.5">
      <c r="A263" s="690"/>
      <c r="B263" s="691"/>
      <c r="C263" s="706" t="s">
        <v>2628</v>
      </c>
      <c r="D263" s="689"/>
      <c r="E263" s="689"/>
    </row>
    <row r="264" spans="1:12" ht="120">
      <c r="A264" s="690"/>
      <c r="B264" s="691" t="str">
        <f>B$32</f>
        <v>RA</v>
      </c>
      <c r="C264" s="689" t="s">
        <v>3231</v>
      </c>
      <c r="D264" s="689" t="s">
        <v>2520</v>
      </c>
      <c r="E264" s="689"/>
    </row>
    <row r="265" spans="1:12">
      <c r="A265" s="690"/>
      <c r="B265" s="691" t="str">
        <f>B$33</f>
        <v>S1</v>
      </c>
      <c r="C265" s="689" t="s">
        <v>1265</v>
      </c>
      <c r="D265" s="689"/>
      <c r="E265" s="689"/>
    </row>
    <row r="266" spans="1:12">
      <c r="A266" s="690"/>
      <c r="B266" s="691" t="str">
        <f>B$34</f>
        <v>S2</v>
      </c>
      <c r="C266" s="689"/>
      <c r="D266" s="689"/>
      <c r="E266" s="689"/>
    </row>
    <row r="267" spans="1:12">
      <c r="A267" s="690"/>
      <c r="B267" s="691" t="str">
        <f>B$35</f>
        <v>S3</v>
      </c>
      <c r="C267" s="725"/>
      <c r="D267" s="689"/>
      <c r="E267" s="689"/>
    </row>
    <row r="268" spans="1:12" s="455" customFormat="1">
      <c r="A268" s="690"/>
      <c r="B268" s="691" t="str">
        <f>B$36</f>
        <v>S4</v>
      </c>
      <c r="C268" s="689"/>
      <c r="D268" s="689"/>
      <c r="E268" s="689"/>
      <c r="H268" s="456"/>
      <c r="I268" s="456"/>
      <c r="J268" s="459"/>
      <c r="K268" s="457"/>
      <c r="L268" s="454"/>
    </row>
    <row r="269" spans="1:12">
      <c r="A269" s="690"/>
      <c r="B269" s="691"/>
      <c r="C269" s="689"/>
      <c r="D269" s="689"/>
      <c r="E269" s="689"/>
    </row>
    <row r="270" spans="1:12" ht="42.75">
      <c r="A270" s="701">
        <v>3.4</v>
      </c>
      <c r="B270" s="704"/>
      <c r="C270" s="703" t="s">
        <v>2629</v>
      </c>
      <c r="D270" s="703"/>
      <c r="E270" s="703"/>
    </row>
    <row r="271" spans="1:12" ht="28.5">
      <c r="A271" s="701"/>
      <c r="B271" s="704"/>
      <c r="C271" s="712" t="s">
        <v>2630</v>
      </c>
      <c r="D271" s="703"/>
      <c r="E271" s="703"/>
    </row>
    <row r="272" spans="1:12" ht="31.5" customHeight="1">
      <c r="A272" s="690" t="s">
        <v>2631</v>
      </c>
      <c r="B272" s="691"/>
      <c r="C272" s="700" t="s">
        <v>2632</v>
      </c>
      <c r="D272" s="689"/>
      <c r="E272" s="689"/>
    </row>
    <row r="273" spans="1:12" ht="75">
      <c r="A273" s="690"/>
      <c r="B273" s="691" t="str">
        <f>B$32</f>
        <v>RA</v>
      </c>
      <c r="C273" s="689" t="s">
        <v>3232</v>
      </c>
      <c r="D273" s="689" t="s">
        <v>2520</v>
      </c>
      <c r="E273" s="689"/>
    </row>
    <row r="274" spans="1:12">
      <c r="A274" s="707"/>
      <c r="B274" s="708" t="str">
        <f>B$33</f>
        <v>S1</v>
      </c>
      <c r="C274" s="714" t="s">
        <v>1265</v>
      </c>
      <c r="D274" s="709" t="s">
        <v>1265</v>
      </c>
      <c r="E274" s="709"/>
    </row>
    <row r="275" spans="1:12">
      <c r="A275" s="707"/>
      <c r="B275" s="708" t="str">
        <f>B$34</f>
        <v>S2</v>
      </c>
      <c r="C275" s="709"/>
      <c r="D275" s="709"/>
      <c r="E275" s="709"/>
    </row>
    <row r="276" spans="1:12">
      <c r="A276" s="707"/>
      <c r="B276" s="708" t="str">
        <f>B$35</f>
        <v>S3</v>
      </c>
      <c r="C276" s="725"/>
      <c r="D276" s="709"/>
      <c r="E276" s="709"/>
    </row>
    <row r="277" spans="1:12" s="455" customFormat="1">
      <c r="A277" s="690"/>
      <c r="B277" s="691" t="str">
        <f>B$36</f>
        <v>S4</v>
      </c>
      <c r="C277" s="689"/>
      <c r="D277" s="689"/>
      <c r="E277" s="689"/>
      <c r="H277" s="456"/>
      <c r="I277" s="456"/>
      <c r="J277" s="459"/>
      <c r="K277" s="457"/>
      <c r="L277" s="454"/>
    </row>
    <row r="278" spans="1:12">
      <c r="A278" s="707"/>
      <c r="B278" s="708"/>
      <c r="C278" s="709"/>
      <c r="D278" s="709"/>
      <c r="E278" s="709"/>
    </row>
    <row r="279" spans="1:12" ht="28.5">
      <c r="A279" s="707" t="s">
        <v>2633</v>
      </c>
      <c r="B279" s="708"/>
      <c r="C279" s="726" t="s">
        <v>2634</v>
      </c>
      <c r="D279" s="709"/>
      <c r="E279" s="709"/>
    </row>
    <row r="280" spans="1:12" ht="120">
      <c r="A280" s="707"/>
      <c r="B280" s="708" t="str">
        <f>B$32</f>
        <v>RA</v>
      </c>
      <c r="C280" s="709" t="s">
        <v>3234</v>
      </c>
      <c r="D280" s="709" t="s">
        <v>2520</v>
      </c>
      <c r="E280" s="709"/>
    </row>
    <row r="281" spans="1:12">
      <c r="A281" s="707"/>
      <c r="B281" s="708" t="str">
        <f>B$33</f>
        <v>S1</v>
      </c>
      <c r="C281" s="714" t="s">
        <v>1265</v>
      </c>
      <c r="D281" s="709" t="s">
        <v>1265</v>
      </c>
      <c r="E281" s="709"/>
    </row>
    <row r="282" spans="1:12">
      <c r="A282" s="707"/>
      <c r="B282" s="708" t="str">
        <f>B$34</f>
        <v>S2</v>
      </c>
      <c r="C282" s="709"/>
      <c r="D282" s="709"/>
      <c r="E282" s="709"/>
    </row>
    <row r="283" spans="1:12">
      <c r="A283" s="690"/>
      <c r="B283" s="691" t="str">
        <f>B$35</f>
        <v>S3</v>
      </c>
      <c r="C283" s="725"/>
      <c r="D283" s="689"/>
      <c r="E283" s="689"/>
    </row>
    <row r="284" spans="1:12" s="455" customFormat="1">
      <c r="A284" s="690"/>
      <c r="B284" s="691" t="str">
        <f>B$36</f>
        <v>S4</v>
      </c>
      <c r="C284" s="689"/>
      <c r="D284" s="689"/>
      <c r="E284" s="689"/>
      <c r="H284" s="456"/>
      <c r="I284" s="456"/>
      <c r="J284" s="459"/>
      <c r="K284" s="457"/>
      <c r="L284" s="454"/>
    </row>
    <row r="285" spans="1:12">
      <c r="A285" s="690"/>
      <c r="B285" s="691"/>
      <c r="C285" s="689"/>
      <c r="D285" s="689"/>
      <c r="E285" s="689"/>
    </row>
    <row r="286" spans="1:12" ht="28.5">
      <c r="A286" s="690" t="s">
        <v>2635</v>
      </c>
      <c r="B286" s="691"/>
      <c r="C286" s="700" t="s">
        <v>2636</v>
      </c>
      <c r="D286" s="689"/>
      <c r="E286" s="689"/>
    </row>
    <row r="287" spans="1:12" ht="120">
      <c r="A287" s="690"/>
      <c r="B287" s="691" t="str">
        <f>B$32</f>
        <v>RA</v>
      </c>
      <c r="C287" s="709" t="s">
        <v>3233</v>
      </c>
      <c r="D287" s="689" t="s">
        <v>2520</v>
      </c>
      <c r="E287" s="689"/>
    </row>
    <row r="288" spans="1:12">
      <c r="A288" s="690"/>
      <c r="B288" s="691" t="str">
        <f>B$33</f>
        <v>S1</v>
      </c>
      <c r="C288" s="689" t="s">
        <v>1265</v>
      </c>
      <c r="D288" s="689"/>
      <c r="E288" s="689"/>
    </row>
    <row r="289" spans="1:12">
      <c r="A289" s="690"/>
      <c r="B289" s="691" t="str">
        <f>B$34</f>
        <v>S2</v>
      </c>
      <c r="C289" s="689"/>
      <c r="D289" s="689"/>
      <c r="E289" s="689"/>
    </row>
    <row r="290" spans="1:12">
      <c r="A290" s="690"/>
      <c r="B290" s="691" t="str">
        <f>B$35</f>
        <v>S3</v>
      </c>
      <c r="C290" s="725"/>
      <c r="D290" s="689"/>
      <c r="E290" s="689"/>
    </row>
    <row r="291" spans="1:12" s="455" customFormat="1">
      <c r="A291" s="690"/>
      <c r="B291" s="691" t="str">
        <f>B$36</f>
        <v>S4</v>
      </c>
      <c r="C291" s="689"/>
      <c r="D291" s="689"/>
      <c r="E291" s="689"/>
      <c r="H291" s="456"/>
      <c r="I291" s="456"/>
      <c r="J291" s="459"/>
      <c r="K291" s="457"/>
      <c r="L291" s="454"/>
    </row>
    <row r="292" spans="1:12">
      <c r="A292" s="690"/>
      <c r="B292" s="691"/>
      <c r="C292" s="689"/>
      <c r="D292" s="689"/>
      <c r="E292" s="689"/>
    </row>
    <row r="293" spans="1:12" ht="57">
      <c r="A293" s="701">
        <v>4</v>
      </c>
      <c r="B293" s="702"/>
      <c r="C293" s="703" t="s">
        <v>2637</v>
      </c>
      <c r="D293" s="703" t="s">
        <v>1265</v>
      </c>
      <c r="E293" s="703"/>
    </row>
    <row r="294" spans="1:12" ht="99.75">
      <c r="A294" s="701"/>
      <c r="B294" s="702"/>
      <c r="C294" s="745" t="s">
        <v>2638</v>
      </c>
      <c r="D294" s="703"/>
      <c r="E294" s="703"/>
    </row>
    <row r="295" spans="1:12" ht="28.5">
      <c r="A295" s="701">
        <v>4.0999999999999996</v>
      </c>
      <c r="B295" s="702"/>
      <c r="C295" s="703" t="s">
        <v>2639</v>
      </c>
      <c r="D295" s="703"/>
      <c r="E295" s="703"/>
    </row>
    <row r="296" spans="1:12" ht="42.75">
      <c r="A296" s="690" t="s">
        <v>2640</v>
      </c>
      <c r="B296" s="691"/>
      <c r="C296" s="700" t="s">
        <v>2641</v>
      </c>
      <c r="D296" s="689"/>
      <c r="E296" s="689"/>
    </row>
    <row r="297" spans="1:12">
      <c r="A297" s="690"/>
      <c r="B297" s="691"/>
      <c r="C297" s="711" t="s">
        <v>2642</v>
      </c>
      <c r="D297" s="689"/>
      <c r="E297" s="689"/>
    </row>
    <row r="298" spans="1:12" ht="90">
      <c r="A298" s="690"/>
      <c r="B298" s="691" t="str">
        <f>B$32</f>
        <v>RA</v>
      </c>
      <c r="C298" s="725" t="s">
        <v>3235</v>
      </c>
      <c r="D298" s="689" t="s">
        <v>2520</v>
      </c>
      <c r="E298" s="689"/>
    </row>
    <row r="299" spans="1:12">
      <c r="A299" s="707"/>
      <c r="B299" s="708" t="str">
        <f>B$33</f>
        <v>S1</v>
      </c>
      <c r="C299" s="709" t="s">
        <v>1265</v>
      </c>
      <c r="D299" s="709" t="s">
        <v>1265</v>
      </c>
      <c r="E299" s="709"/>
    </row>
    <row r="300" spans="1:12">
      <c r="A300" s="690"/>
      <c r="B300" s="691" t="str">
        <f>B$34</f>
        <v>S2</v>
      </c>
      <c r="C300" s="689"/>
      <c r="D300" s="689"/>
      <c r="E300" s="689"/>
    </row>
    <row r="301" spans="1:12">
      <c r="A301" s="690"/>
      <c r="B301" s="691" t="str">
        <f>B$35</f>
        <v>S3</v>
      </c>
      <c r="C301" s="725"/>
      <c r="D301" s="689"/>
      <c r="E301" s="689"/>
    </row>
    <row r="302" spans="1:12">
      <c r="A302" s="690"/>
      <c r="B302" s="691" t="str">
        <f>B$36</f>
        <v>S4</v>
      </c>
      <c r="C302" s="689"/>
      <c r="D302" s="689"/>
      <c r="E302" s="689"/>
    </row>
    <row r="303" spans="1:12">
      <c r="A303" s="690"/>
      <c r="B303" s="691"/>
      <c r="C303" s="689"/>
      <c r="D303" s="689"/>
      <c r="E303" s="689"/>
    </row>
    <row r="304" spans="1:12" ht="28.5">
      <c r="A304" s="690" t="s">
        <v>2643</v>
      </c>
      <c r="B304" s="691"/>
      <c r="C304" s="713" t="s">
        <v>2644</v>
      </c>
      <c r="D304" s="689"/>
      <c r="E304" s="689"/>
    </row>
    <row r="305" spans="1:5" ht="128.25">
      <c r="A305" s="690"/>
      <c r="B305" s="691"/>
      <c r="C305" s="711" t="s">
        <v>2645</v>
      </c>
      <c r="D305" s="689"/>
      <c r="E305" s="689"/>
    </row>
    <row r="306" spans="1:5" ht="75">
      <c r="A306" s="690"/>
      <c r="B306" s="691" t="str">
        <f>B$32</f>
        <v>RA</v>
      </c>
      <c r="C306" s="725" t="s">
        <v>3236</v>
      </c>
      <c r="D306" s="689"/>
      <c r="E306" s="689"/>
    </row>
    <row r="307" spans="1:5">
      <c r="A307" s="707"/>
      <c r="B307" s="708" t="str">
        <f>B$33</f>
        <v>S1</v>
      </c>
      <c r="C307" s="709" t="s">
        <v>1265</v>
      </c>
      <c r="D307" s="709" t="s">
        <v>1265</v>
      </c>
      <c r="E307" s="709"/>
    </row>
    <row r="308" spans="1:5">
      <c r="A308" s="690"/>
      <c r="B308" s="691" t="str">
        <f>B$34</f>
        <v>S2</v>
      </c>
      <c r="C308" s="689"/>
      <c r="D308" s="689"/>
      <c r="E308" s="689"/>
    </row>
    <row r="309" spans="1:5">
      <c r="A309" s="690"/>
      <c r="B309" s="691" t="str">
        <f>B$35</f>
        <v>S3</v>
      </c>
      <c r="C309" s="725"/>
      <c r="D309" s="689" t="s">
        <v>2520</v>
      </c>
      <c r="E309" s="689"/>
    </row>
    <row r="310" spans="1:5">
      <c r="A310" s="690"/>
      <c r="B310" s="691" t="str">
        <f>B$36</f>
        <v>S4</v>
      </c>
      <c r="C310" s="689"/>
      <c r="D310" s="689"/>
      <c r="E310" s="689"/>
    </row>
    <row r="311" spans="1:5">
      <c r="A311" s="690"/>
      <c r="B311" s="691"/>
      <c r="C311" s="689"/>
      <c r="D311" s="689"/>
      <c r="E311" s="689"/>
    </row>
    <row r="312" spans="1:5" ht="28.5">
      <c r="A312" s="690" t="s">
        <v>2646</v>
      </c>
      <c r="B312" s="691"/>
      <c r="C312" s="713" t="s">
        <v>2647</v>
      </c>
      <c r="D312" s="689"/>
      <c r="E312" s="689"/>
    </row>
    <row r="313" spans="1:5" ht="30">
      <c r="A313" s="690"/>
      <c r="B313" s="691" t="str">
        <f>B$32</f>
        <v>RA</v>
      </c>
      <c r="C313" s="725" t="s">
        <v>2648</v>
      </c>
      <c r="D313" s="709" t="s">
        <v>2520</v>
      </c>
      <c r="E313" s="689"/>
    </row>
    <row r="314" spans="1:5">
      <c r="A314" s="707"/>
      <c r="B314" s="708" t="str">
        <f>B$33</f>
        <v>S1</v>
      </c>
      <c r="C314" s="709" t="s">
        <v>1265</v>
      </c>
      <c r="D314" s="709" t="s">
        <v>1265</v>
      </c>
      <c r="E314" s="709"/>
    </row>
    <row r="315" spans="1:5">
      <c r="A315" s="707"/>
      <c r="B315" s="708" t="str">
        <f>B$34</f>
        <v>S2</v>
      </c>
      <c r="C315" s="709"/>
      <c r="D315" s="709"/>
      <c r="E315" s="709"/>
    </row>
    <row r="316" spans="1:5">
      <c r="A316" s="707"/>
      <c r="B316" s="708" t="str">
        <f>B$35</f>
        <v>S3</v>
      </c>
      <c r="C316" s="725"/>
      <c r="D316" s="709"/>
      <c r="E316" s="709"/>
    </row>
    <row r="317" spans="1:5">
      <c r="A317" s="707"/>
      <c r="B317" s="708" t="str">
        <f>B$36</f>
        <v>S4</v>
      </c>
      <c r="C317" s="709"/>
      <c r="D317" s="709"/>
      <c r="E317" s="709"/>
    </row>
    <row r="318" spans="1:5">
      <c r="A318" s="707"/>
      <c r="B318" s="708"/>
      <c r="C318" s="709"/>
      <c r="D318" s="709"/>
      <c r="E318" s="709"/>
    </row>
    <row r="319" spans="1:5" ht="42.75">
      <c r="A319" s="707" t="s">
        <v>2649</v>
      </c>
      <c r="B319" s="708"/>
      <c r="C319" s="726" t="s">
        <v>2650</v>
      </c>
      <c r="D319" s="709"/>
      <c r="E319" s="709"/>
    </row>
    <row r="320" spans="1:5" ht="45">
      <c r="A320" s="707"/>
      <c r="B320" s="708" t="str">
        <f>B$32</f>
        <v>RA</v>
      </c>
      <c r="C320" s="725" t="s">
        <v>2651</v>
      </c>
      <c r="D320" s="689" t="s">
        <v>2520</v>
      </c>
      <c r="E320" s="709"/>
    </row>
    <row r="321" spans="1:5">
      <c r="A321" s="707"/>
      <c r="B321" s="708" t="str">
        <f>B$33</f>
        <v>S1</v>
      </c>
      <c r="C321" s="709" t="s">
        <v>1265</v>
      </c>
      <c r="D321" s="709" t="s">
        <v>1265</v>
      </c>
      <c r="E321" s="709"/>
    </row>
    <row r="322" spans="1:5">
      <c r="A322" s="690"/>
      <c r="B322" s="691" t="str">
        <f>B$34</f>
        <v>S2</v>
      </c>
      <c r="C322" s="689"/>
      <c r="D322" s="689"/>
      <c r="E322" s="689"/>
    </row>
    <row r="323" spans="1:5">
      <c r="A323" s="690"/>
      <c r="B323" s="691" t="str">
        <f>B$35</f>
        <v>S3</v>
      </c>
      <c r="C323" s="725"/>
      <c r="D323" s="689"/>
      <c r="E323" s="689"/>
    </row>
    <row r="324" spans="1:5">
      <c r="A324" s="690"/>
      <c r="B324" s="691" t="str">
        <f>B$36</f>
        <v>S4</v>
      </c>
      <c r="C324" s="689"/>
      <c r="D324" s="689"/>
      <c r="E324" s="689"/>
    </row>
    <row r="325" spans="1:5">
      <c r="A325" s="690"/>
      <c r="B325" s="691"/>
      <c r="C325" s="689"/>
      <c r="D325" s="689"/>
      <c r="E325" s="689"/>
    </row>
    <row r="326" spans="1:5" ht="102.75">
      <c r="A326" s="690" t="s">
        <v>2652</v>
      </c>
      <c r="B326" s="691"/>
      <c r="C326" s="710" t="s">
        <v>2653</v>
      </c>
      <c r="D326" s="689"/>
      <c r="E326" s="689"/>
    </row>
    <row r="327" spans="1:5" ht="71.25">
      <c r="A327" s="690"/>
      <c r="B327" s="691"/>
      <c r="C327" s="711" t="s">
        <v>2654</v>
      </c>
      <c r="D327" s="689"/>
      <c r="E327" s="689"/>
    </row>
    <row r="328" spans="1:5" ht="90">
      <c r="A328" s="690"/>
      <c r="B328" s="691" t="str">
        <f>B$32</f>
        <v>RA</v>
      </c>
      <c r="C328" s="725" t="s">
        <v>3237</v>
      </c>
      <c r="D328" s="689" t="s">
        <v>2520</v>
      </c>
      <c r="E328" s="689"/>
    </row>
    <row r="329" spans="1:5">
      <c r="A329" s="707"/>
      <c r="B329" s="708" t="str">
        <f>B$33</f>
        <v>S1</v>
      </c>
      <c r="C329" s="709" t="s">
        <v>1265</v>
      </c>
      <c r="D329" s="709" t="s">
        <v>1265</v>
      </c>
      <c r="E329" s="709"/>
    </row>
    <row r="330" spans="1:5">
      <c r="A330" s="690"/>
      <c r="B330" s="691" t="str">
        <f>B$34</f>
        <v>S2</v>
      </c>
      <c r="C330" s="689"/>
      <c r="D330" s="689"/>
      <c r="E330" s="689"/>
    </row>
    <row r="331" spans="1:5">
      <c r="A331" s="690"/>
      <c r="B331" s="691" t="str">
        <f>B$35</f>
        <v>S3</v>
      </c>
      <c r="C331" s="455"/>
      <c r="D331" s="455"/>
      <c r="E331" s="689"/>
    </row>
    <row r="332" spans="1:5">
      <c r="A332" s="690"/>
      <c r="B332" s="691" t="str">
        <f>B$36</f>
        <v>S4</v>
      </c>
      <c r="C332" s="689"/>
      <c r="D332" s="689"/>
      <c r="E332" s="689"/>
    </row>
    <row r="333" spans="1:5">
      <c r="A333" s="690"/>
      <c r="B333" s="691"/>
      <c r="C333" s="689"/>
      <c r="D333" s="689"/>
      <c r="E333" s="689"/>
    </row>
    <row r="334" spans="1:5" ht="42.75">
      <c r="A334" s="690" t="s">
        <v>2655</v>
      </c>
      <c r="B334" s="691"/>
      <c r="C334" s="710" t="s">
        <v>2656</v>
      </c>
      <c r="D334" s="689"/>
      <c r="E334" s="689"/>
    </row>
    <row r="335" spans="1:5" ht="60">
      <c r="A335" s="690"/>
      <c r="B335" s="691" t="str">
        <f>B$32</f>
        <v>RA</v>
      </c>
      <c r="C335" s="725" t="s">
        <v>3238</v>
      </c>
      <c r="D335" s="689" t="s">
        <v>2520</v>
      </c>
      <c r="E335" s="689"/>
    </row>
    <row r="336" spans="1:5">
      <c r="A336" s="690"/>
      <c r="B336" s="691" t="str">
        <f>B$33</f>
        <v>S1</v>
      </c>
      <c r="C336" s="689" t="s">
        <v>1265</v>
      </c>
      <c r="D336" s="689"/>
      <c r="E336" s="689"/>
    </row>
    <row r="337" spans="1:5">
      <c r="A337" s="690"/>
      <c r="B337" s="691" t="str">
        <f>B$34</f>
        <v>S2</v>
      </c>
      <c r="C337" s="689"/>
      <c r="D337" s="689"/>
      <c r="E337" s="689"/>
    </row>
    <row r="338" spans="1:5">
      <c r="A338" s="690"/>
      <c r="B338" s="691" t="str">
        <f>B$35</f>
        <v>S3</v>
      </c>
      <c r="C338" s="725"/>
      <c r="D338" s="689"/>
      <c r="E338" s="689"/>
    </row>
    <row r="339" spans="1:5">
      <c r="A339" s="690"/>
      <c r="B339" s="691" t="str">
        <f>B$36</f>
        <v>S4</v>
      </c>
      <c r="C339" s="689"/>
      <c r="D339" s="689"/>
      <c r="E339" s="689"/>
    </row>
    <row r="340" spans="1:5">
      <c r="A340" s="690"/>
      <c r="B340" s="691"/>
      <c r="C340" s="689"/>
      <c r="D340" s="689"/>
      <c r="E340" s="689"/>
    </row>
    <row r="341" spans="1:5" ht="42.75">
      <c r="A341" s="690" t="s">
        <v>2657</v>
      </c>
      <c r="B341" s="691"/>
      <c r="C341" s="710" t="s">
        <v>2658</v>
      </c>
      <c r="D341" s="689"/>
      <c r="E341" s="689"/>
    </row>
    <row r="342" spans="1:5" ht="45">
      <c r="A342" s="690"/>
      <c r="B342" s="691" t="str">
        <f>B$32</f>
        <v>RA</v>
      </c>
      <c r="C342" s="725" t="s">
        <v>3239</v>
      </c>
      <c r="D342" s="689" t="s">
        <v>2520</v>
      </c>
      <c r="E342" s="689"/>
    </row>
    <row r="343" spans="1:5">
      <c r="A343" s="690"/>
      <c r="B343" s="691" t="str">
        <f>B$33</f>
        <v>S1</v>
      </c>
      <c r="C343" s="689" t="s">
        <v>1265</v>
      </c>
      <c r="D343" s="689"/>
      <c r="E343" s="689"/>
    </row>
    <row r="344" spans="1:5">
      <c r="A344" s="690"/>
      <c r="B344" s="691" t="str">
        <f>B$34</f>
        <v>S2</v>
      </c>
      <c r="C344" s="689"/>
      <c r="D344" s="689"/>
      <c r="E344" s="689"/>
    </row>
    <row r="345" spans="1:5">
      <c r="A345" s="690"/>
      <c r="B345" s="691" t="str">
        <f>B$35</f>
        <v>S3</v>
      </c>
      <c r="C345" s="725"/>
      <c r="D345" s="689"/>
      <c r="E345" s="689"/>
    </row>
    <row r="346" spans="1:5">
      <c r="A346" s="690"/>
      <c r="B346" s="691" t="str">
        <f>B$36</f>
        <v>S4</v>
      </c>
      <c r="C346" s="689"/>
      <c r="D346" s="689"/>
      <c r="E346" s="689"/>
    </row>
    <row r="347" spans="1:5">
      <c r="A347" s="690"/>
      <c r="B347" s="691"/>
      <c r="C347" s="689"/>
      <c r="D347" s="689"/>
      <c r="E347" s="689"/>
    </row>
    <row r="348" spans="1:5" ht="28.5">
      <c r="A348" s="701">
        <v>4.2</v>
      </c>
      <c r="B348" s="702"/>
      <c r="C348" s="703" t="s">
        <v>2659</v>
      </c>
      <c r="D348" s="703"/>
      <c r="E348" s="703"/>
    </row>
    <row r="349" spans="1:5" ht="42.75">
      <c r="A349" s="690" t="s">
        <v>2660</v>
      </c>
      <c r="B349" s="691"/>
      <c r="C349" s="713" t="s">
        <v>2661</v>
      </c>
      <c r="D349" s="689"/>
      <c r="E349" s="689"/>
    </row>
    <row r="350" spans="1:5" ht="45">
      <c r="A350" s="690"/>
      <c r="B350" s="691" t="str">
        <f>B$32</f>
        <v>RA</v>
      </c>
      <c r="C350" s="725" t="s">
        <v>2662</v>
      </c>
      <c r="D350" s="689" t="s">
        <v>2520</v>
      </c>
      <c r="E350" s="689"/>
    </row>
    <row r="351" spans="1:5">
      <c r="A351" s="707"/>
      <c r="B351" s="708" t="str">
        <f>B$33</f>
        <v>S1</v>
      </c>
      <c r="C351" s="709" t="s">
        <v>1265</v>
      </c>
      <c r="D351" s="709" t="s">
        <v>1265</v>
      </c>
      <c r="E351" s="709"/>
    </row>
    <row r="352" spans="1:5">
      <c r="A352" s="690"/>
      <c r="B352" s="691" t="str">
        <f>B$34</f>
        <v>S2</v>
      </c>
      <c r="C352" s="689"/>
      <c r="D352" s="689"/>
      <c r="E352" s="689"/>
    </row>
    <row r="353" spans="1:5">
      <c r="A353" s="690"/>
      <c r="B353" s="691" t="str">
        <f>B$35</f>
        <v>S3</v>
      </c>
      <c r="C353" s="731"/>
      <c r="D353" s="689"/>
      <c r="E353" s="689"/>
    </row>
    <row r="354" spans="1:5">
      <c r="A354" s="690"/>
      <c r="B354" s="691" t="str">
        <f>B$36</f>
        <v>S4</v>
      </c>
      <c r="C354" s="725"/>
      <c r="D354" s="689"/>
      <c r="E354" s="689"/>
    </row>
    <row r="355" spans="1:5">
      <c r="A355" s="690"/>
      <c r="B355" s="691"/>
      <c r="C355" s="689"/>
      <c r="D355" s="689"/>
      <c r="E355" s="689"/>
    </row>
    <row r="356" spans="1:5" ht="28.5">
      <c r="A356" s="690" t="s">
        <v>2663</v>
      </c>
      <c r="B356" s="691"/>
      <c r="C356" s="700" t="s">
        <v>2664</v>
      </c>
      <c r="D356" s="689"/>
      <c r="E356" s="689"/>
    </row>
    <row r="357" spans="1:5" ht="85.5">
      <c r="A357" s="690"/>
      <c r="B357" s="691"/>
      <c r="C357" s="706" t="s">
        <v>2665</v>
      </c>
      <c r="D357" s="689"/>
      <c r="E357" s="689"/>
    </row>
    <row r="358" spans="1:5" ht="45">
      <c r="A358" s="690"/>
      <c r="B358" s="691" t="str">
        <f>B$32</f>
        <v>RA</v>
      </c>
      <c r="C358" s="709" t="s">
        <v>2666</v>
      </c>
      <c r="D358" s="709" t="s">
        <v>2520</v>
      </c>
      <c r="E358" s="689"/>
    </row>
    <row r="359" spans="1:5">
      <c r="A359" s="707"/>
      <c r="B359" s="708" t="str">
        <f>B$33</f>
        <v>S1</v>
      </c>
      <c r="C359" s="709" t="s">
        <v>1265</v>
      </c>
      <c r="D359" s="709" t="s">
        <v>1265</v>
      </c>
      <c r="E359" s="709"/>
    </row>
    <row r="360" spans="1:5">
      <c r="A360" s="707"/>
      <c r="B360" s="708" t="str">
        <f>B$34</f>
        <v>S2</v>
      </c>
      <c r="C360" s="709"/>
      <c r="D360" s="709"/>
      <c r="E360" s="709"/>
    </row>
    <row r="361" spans="1:5">
      <c r="A361" s="707"/>
      <c r="B361" s="708" t="str">
        <f>B$35</f>
        <v>S3</v>
      </c>
      <c r="C361" s="725"/>
      <c r="D361" s="746"/>
      <c r="E361" s="746"/>
    </row>
    <row r="362" spans="1:5">
      <c r="A362" s="707"/>
      <c r="B362" s="691" t="str">
        <f>B$36</f>
        <v>S4</v>
      </c>
      <c r="C362" s="709"/>
      <c r="D362" s="709"/>
      <c r="E362" s="709"/>
    </row>
    <row r="363" spans="1:5">
      <c r="A363" s="707"/>
      <c r="B363" s="708"/>
      <c r="C363" s="709"/>
      <c r="D363" s="709"/>
      <c r="E363" s="709"/>
    </row>
    <row r="364" spans="1:5" ht="42.75">
      <c r="A364" s="707" t="s">
        <v>2667</v>
      </c>
      <c r="B364" s="708"/>
      <c r="C364" s="726" t="s">
        <v>2668</v>
      </c>
      <c r="D364" s="726"/>
      <c r="E364" s="726"/>
    </row>
    <row r="365" spans="1:5" ht="71.25">
      <c r="A365" s="707"/>
      <c r="B365" s="708"/>
      <c r="C365" s="729" t="s">
        <v>2669</v>
      </c>
      <c r="D365" s="726"/>
      <c r="E365" s="726"/>
    </row>
    <row r="366" spans="1:5" ht="75">
      <c r="A366" s="707"/>
      <c r="B366" s="708" t="str">
        <f>B$32</f>
        <v>RA</v>
      </c>
      <c r="C366" s="725" t="s">
        <v>3240</v>
      </c>
      <c r="D366" s="689" t="s">
        <v>2520</v>
      </c>
      <c r="E366" s="709"/>
    </row>
    <row r="367" spans="1:5">
      <c r="A367" s="707"/>
      <c r="B367" s="708" t="str">
        <f>B$33</f>
        <v>S1</v>
      </c>
      <c r="C367" s="709" t="s">
        <v>1265</v>
      </c>
      <c r="D367" s="709" t="s">
        <v>1265</v>
      </c>
      <c r="E367" s="709"/>
    </row>
    <row r="368" spans="1:5">
      <c r="A368" s="690"/>
      <c r="B368" s="691" t="str">
        <f>B$34</f>
        <v>S2</v>
      </c>
      <c r="C368" s="689"/>
      <c r="D368" s="689"/>
      <c r="E368" s="689"/>
    </row>
    <row r="369" spans="1:5">
      <c r="A369" s="690"/>
      <c r="B369" s="691" t="str">
        <f>B$35</f>
        <v>S3</v>
      </c>
      <c r="C369" s="731"/>
      <c r="D369" s="689"/>
      <c r="E369" s="689"/>
    </row>
    <row r="370" spans="1:5">
      <c r="A370" s="690"/>
      <c r="B370" s="691" t="str">
        <f>B$36</f>
        <v>S4</v>
      </c>
      <c r="C370" s="725"/>
      <c r="D370" s="689"/>
      <c r="E370" s="689"/>
    </row>
    <row r="371" spans="1:5">
      <c r="A371" s="690"/>
      <c r="B371" s="691"/>
      <c r="C371" s="689"/>
      <c r="D371" s="689"/>
      <c r="E371" s="689"/>
    </row>
    <row r="372" spans="1:5" ht="28.5">
      <c r="A372" s="701">
        <v>4.3</v>
      </c>
      <c r="B372" s="702"/>
      <c r="C372" s="703" t="s">
        <v>2670</v>
      </c>
      <c r="D372" s="703"/>
      <c r="E372" s="703"/>
    </row>
    <row r="373" spans="1:5" ht="42.75">
      <c r="A373" s="690" t="s">
        <v>2671</v>
      </c>
      <c r="B373" s="691"/>
      <c r="C373" s="713" t="s">
        <v>2672</v>
      </c>
      <c r="D373" s="689"/>
      <c r="E373" s="734"/>
    </row>
    <row r="374" spans="1:5">
      <c r="A374" s="690"/>
      <c r="B374" s="691"/>
      <c r="C374" s="706" t="s">
        <v>2673</v>
      </c>
      <c r="D374" s="689"/>
      <c r="E374" s="734"/>
    </row>
    <row r="375" spans="1:5" ht="30">
      <c r="A375" s="707"/>
      <c r="B375" s="708" t="str">
        <f>B$32</f>
        <v>RA</v>
      </c>
      <c r="C375" s="725" t="s">
        <v>2674</v>
      </c>
      <c r="D375" s="709" t="s">
        <v>2520</v>
      </c>
      <c r="E375" s="732"/>
    </row>
    <row r="376" spans="1:5">
      <c r="A376" s="707"/>
      <c r="B376" s="708" t="str">
        <f>B$33</f>
        <v>S1</v>
      </c>
      <c r="C376" s="709" t="s">
        <v>1265</v>
      </c>
      <c r="D376" s="709" t="s">
        <v>1265</v>
      </c>
      <c r="E376" s="709"/>
    </row>
    <row r="377" spans="1:5">
      <c r="A377" s="707"/>
      <c r="B377" s="708" t="str">
        <f>B$34</f>
        <v>S2</v>
      </c>
      <c r="C377" s="709"/>
      <c r="D377" s="709"/>
      <c r="E377" s="709"/>
    </row>
    <row r="378" spans="1:5">
      <c r="A378" s="707"/>
      <c r="B378" s="708" t="str">
        <f>B$35</f>
        <v>S3</v>
      </c>
      <c r="C378" s="725"/>
      <c r="D378" s="709"/>
      <c r="E378" s="732"/>
    </row>
    <row r="379" spans="1:5">
      <c r="A379" s="707"/>
      <c r="B379" s="708" t="str">
        <f>B$36</f>
        <v>S4</v>
      </c>
      <c r="C379" s="709"/>
      <c r="D379" s="709"/>
      <c r="E379" s="709"/>
    </row>
    <row r="380" spans="1:5">
      <c r="A380" s="707"/>
      <c r="B380" s="708"/>
      <c r="C380" s="709"/>
      <c r="D380" s="709"/>
      <c r="E380" s="709"/>
    </row>
    <row r="381" spans="1:5" ht="42.75">
      <c r="A381" s="707" t="s">
        <v>2675</v>
      </c>
      <c r="B381" s="708"/>
      <c r="C381" s="726" t="s">
        <v>2676</v>
      </c>
      <c r="D381" s="709"/>
      <c r="E381" s="709"/>
    </row>
    <row r="382" spans="1:5" ht="45">
      <c r="A382" s="707"/>
      <c r="B382" s="708" t="str">
        <f>B$32</f>
        <v>RA</v>
      </c>
      <c r="C382" s="725" t="s">
        <v>2677</v>
      </c>
      <c r="D382" s="709" t="s">
        <v>2520</v>
      </c>
      <c r="E382" s="709"/>
    </row>
    <row r="383" spans="1:5">
      <c r="A383" s="707"/>
      <c r="B383" s="708" t="str">
        <f>B$33</f>
        <v>S1</v>
      </c>
      <c r="C383" s="709" t="s">
        <v>1265</v>
      </c>
      <c r="D383" s="709" t="s">
        <v>1265</v>
      </c>
      <c r="E383" s="709"/>
    </row>
    <row r="384" spans="1:5">
      <c r="A384" s="707"/>
      <c r="B384" s="708" t="str">
        <f>B$34</f>
        <v>S2</v>
      </c>
      <c r="C384" s="709"/>
      <c r="D384" s="709"/>
      <c r="E384" s="709"/>
    </row>
    <row r="385" spans="1:5">
      <c r="A385" s="707"/>
      <c r="B385" s="708" t="str">
        <f>B$35</f>
        <v>S3</v>
      </c>
      <c r="C385" s="725"/>
      <c r="D385" s="709"/>
      <c r="E385" s="709"/>
    </row>
    <row r="386" spans="1:5">
      <c r="A386" s="690"/>
      <c r="B386" s="691" t="str">
        <f>B$36</f>
        <v>S4</v>
      </c>
      <c r="C386" s="689"/>
      <c r="D386" s="689"/>
      <c r="E386" s="689"/>
    </row>
    <row r="387" spans="1:5">
      <c r="A387" s="690"/>
      <c r="B387" s="691"/>
      <c r="C387" s="689"/>
      <c r="D387" s="689"/>
      <c r="E387" s="689"/>
    </row>
    <row r="388" spans="1:5" ht="87.75">
      <c r="A388" s="701">
        <v>4.4000000000000004</v>
      </c>
      <c r="B388" s="702"/>
      <c r="C388" s="703" t="s">
        <v>2678</v>
      </c>
      <c r="D388" s="703"/>
      <c r="E388" s="703"/>
    </row>
    <row r="389" spans="1:5" ht="156.75">
      <c r="A389" s="701"/>
      <c r="B389" s="702"/>
      <c r="C389" s="712" t="s">
        <v>2679</v>
      </c>
      <c r="D389" s="703"/>
      <c r="E389" s="703"/>
    </row>
    <row r="390" spans="1:5" ht="275.25">
      <c r="A390" s="690" t="s">
        <v>2680</v>
      </c>
      <c r="B390" s="691"/>
      <c r="C390" s="710" t="s">
        <v>2681</v>
      </c>
      <c r="D390" s="689"/>
      <c r="E390" s="689"/>
    </row>
    <row r="391" spans="1:5" ht="213.75">
      <c r="A391" s="690"/>
      <c r="B391" s="691"/>
      <c r="C391" s="711" t="s">
        <v>2682</v>
      </c>
      <c r="D391" s="689"/>
      <c r="E391" s="689"/>
    </row>
    <row r="392" spans="1:5" ht="60">
      <c r="A392" s="690"/>
      <c r="B392" s="691" t="str">
        <f>B$32</f>
        <v>RA</v>
      </c>
      <c r="C392" s="725" t="s">
        <v>3241</v>
      </c>
      <c r="D392" s="689" t="s">
        <v>2520</v>
      </c>
      <c r="E392" s="689"/>
    </row>
    <row r="393" spans="1:5">
      <c r="A393" s="707"/>
      <c r="B393" s="708" t="str">
        <f>B$33</f>
        <v>S1</v>
      </c>
      <c r="C393" s="709" t="s">
        <v>1265</v>
      </c>
      <c r="D393" s="709" t="s">
        <v>1265</v>
      </c>
      <c r="E393" s="709" t="s">
        <v>1265</v>
      </c>
    </row>
    <row r="394" spans="1:5">
      <c r="A394" s="690"/>
      <c r="B394" s="691" t="str">
        <f>B$34</f>
        <v>S2</v>
      </c>
      <c r="C394" s="689"/>
      <c r="D394" s="689"/>
      <c r="E394" s="689"/>
    </row>
    <row r="395" spans="1:5">
      <c r="A395" s="690"/>
      <c r="B395" s="691" t="str">
        <f>B$35</f>
        <v>S3</v>
      </c>
      <c r="C395" s="731"/>
      <c r="D395" s="689"/>
      <c r="E395" s="689"/>
    </row>
    <row r="396" spans="1:5">
      <c r="A396" s="690"/>
      <c r="B396" s="691" t="str">
        <f>B$36</f>
        <v>S4</v>
      </c>
      <c r="C396" s="725"/>
      <c r="D396" s="689"/>
      <c r="E396" s="689"/>
    </row>
    <row r="397" spans="1:5">
      <c r="A397" s="690"/>
      <c r="B397" s="691"/>
      <c r="C397" s="689"/>
      <c r="D397" s="689"/>
      <c r="E397" s="689"/>
    </row>
    <row r="398" spans="1:5" ht="42.75">
      <c r="A398" s="690" t="s">
        <v>2683</v>
      </c>
      <c r="B398" s="691"/>
      <c r="C398" s="710" t="s">
        <v>2684</v>
      </c>
      <c r="D398" s="689"/>
      <c r="E398" s="689"/>
    </row>
    <row r="399" spans="1:5" ht="45">
      <c r="A399" s="690"/>
      <c r="B399" s="691" t="str">
        <f>B$32</f>
        <v>RA</v>
      </c>
      <c r="C399" s="725" t="s">
        <v>2685</v>
      </c>
      <c r="D399" s="709" t="s">
        <v>2520</v>
      </c>
      <c r="E399" s="689"/>
    </row>
    <row r="400" spans="1:5">
      <c r="A400" s="707"/>
      <c r="B400" s="708" t="str">
        <f>B$33</f>
        <v>S1</v>
      </c>
      <c r="C400" s="709" t="s">
        <v>1265</v>
      </c>
      <c r="D400" s="709" t="s">
        <v>1265</v>
      </c>
      <c r="E400" s="709"/>
    </row>
    <row r="401" spans="1:5">
      <c r="A401" s="707"/>
      <c r="B401" s="708" t="str">
        <f>B$34</f>
        <v>S2</v>
      </c>
      <c r="C401" s="709"/>
      <c r="D401" s="709"/>
      <c r="E401" s="709"/>
    </row>
    <row r="402" spans="1:5">
      <c r="A402" s="707"/>
      <c r="B402" s="708" t="str">
        <f>B$35</f>
        <v>S3</v>
      </c>
      <c r="C402" s="731"/>
      <c r="D402" s="709"/>
      <c r="E402" s="709"/>
    </row>
    <row r="403" spans="1:5">
      <c r="A403" s="707"/>
      <c r="B403" s="691" t="str">
        <f>B$36</f>
        <v>S4</v>
      </c>
      <c r="C403" s="725"/>
      <c r="D403" s="709"/>
      <c r="E403" s="709"/>
    </row>
    <row r="404" spans="1:5">
      <c r="A404" s="707"/>
      <c r="B404" s="708"/>
      <c r="C404" s="709"/>
      <c r="D404" s="709"/>
      <c r="E404" s="709"/>
    </row>
    <row r="405" spans="1:5" ht="28.5">
      <c r="A405" s="707" t="s">
        <v>2686</v>
      </c>
      <c r="B405" s="708"/>
      <c r="C405" s="726" t="s">
        <v>2687</v>
      </c>
      <c r="D405" s="709"/>
      <c r="E405" s="709"/>
    </row>
    <row r="406" spans="1:5" ht="99.75">
      <c r="A406" s="707"/>
      <c r="B406" s="708"/>
      <c r="C406" s="729" t="s">
        <v>2688</v>
      </c>
      <c r="D406" s="709"/>
      <c r="E406" s="709"/>
    </row>
    <row r="407" spans="1:5" ht="90">
      <c r="A407" s="707"/>
      <c r="B407" s="708" t="str">
        <f>B$32</f>
        <v>RA</v>
      </c>
      <c r="C407" s="725" t="s">
        <v>3242</v>
      </c>
      <c r="D407" s="689" t="s">
        <v>2520</v>
      </c>
      <c r="E407" s="709"/>
    </row>
    <row r="408" spans="1:5">
      <c r="A408" s="707"/>
      <c r="B408" s="708" t="str">
        <f>B$33</f>
        <v>S1</v>
      </c>
      <c r="C408" s="709" t="s">
        <v>1265</v>
      </c>
      <c r="D408" s="709" t="s">
        <v>1265</v>
      </c>
      <c r="E408" s="709"/>
    </row>
    <row r="409" spans="1:5">
      <c r="A409" s="707"/>
      <c r="B409" s="708" t="str">
        <f>B$34</f>
        <v>S2</v>
      </c>
      <c r="C409" s="709"/>
      <c r="D409" s="709"/>
      <c r="E409" s="709"/>
    </row>
    <row r="410" spans="1:5">
      <c r="A410" s="690"/>
      <c r="B410" s="691" t="str">
        <f>B$35</f>
        <v>S3</v>
      </c>
      <c r="C410" s="731"/>
      <c r="D410" s="689"/>
      <c r="E410" s="689"/>
    </row>
    <row r="411" spans="1:5">
      <c r="A411" s="690"/>
      <c r="B411" s="691" t="str">
        <f>B$36</f>
        <v>S4</v>
      </c>
      <c r="C411" s="725"/>
      <c r="D411" s="689"/>
      <c r="E411" s="689"/>
    </row>
    <row r="412" spans="1:5">
      <c r="A412" s="690"/>
      <c r="B412" s="691"/>
      <c r="C412" s="689"/>
      <c r="D412" s="689"/>
      <c r="E412" s="689"/>
    </row>
    <row r="413" spans="1:5" ht="99.75">
      <c r="A413" s="690" t="s">
        <v>2689</v>
      </c>
      <c r="B413" s="691"/>
      <c r="C413" s="700" t="s">
        <v>2690</v>
      </c>
      <c r="D413" s="689"/>
      <c r="E413" s="689"/>
    </row>
    <row r="414" spans="1:5" ht="42.75">
      <c r="A414" s="690"/>
      <c r="B414" s="691"/>
      <c r="C414" s="706" t="s">
        <v>2691</v>
      </c>
      <c r="D414" s="689"/>
      <c r="E414" s="689"/>
    </row>
    <row r="415" spans="1:5" ht="30">
      <c r="A415" s="690"/>
      <c r="B415" s="691" t="str">
        <f>B$32</f>
        <v>RA</v>
      </c>
      <c r="C415" s="725" t="s">
        <v>3243</v>
      </c>
      <c r="D415" s="689" t="s">
        <v>2520</v>
      </c>
      <c r="E415" s="689"/>
    </row>
    <row r="416" spans="1:5">
      <c r="A416" s="707"/>
      <c r="B416" s="708" t="str">
        <f>B$33</f>
        <v>S1</v>
      </c>
      <c r="C416" s="709" t="s">
        <v>1265</v>
      </c>
      <c r="D416" s="709"/>
      <c r="E416" s="709"/>
    </row>
    <row r="417" spans="1:5">
      <c r="A417" s="690"/>
      <c r="B417" s="691" t="str">
        <f>B$34</f>
        <v>S2</v>
      </c>
      <c r="C417" s="689"/>
      <c r="D417" s="689"/>
      <c r="E417" s="689"/>
    </row>
    <row r="418" spans="1:5">
      <c r="A418" s="690"/>
      <c r="B418" s="691" t="str">
        <f>B$35</f>
        <v>S3</v>
      </c>
      <c r="C418" s="731"/>
      <c r="D418" s="689"/>
      <c r="E418" s="689"/>
    </row>
    <row r="419" spans="1:5">
      <c r="A419" s="690"/>
      <c r="B419" s="691" t="str">
        <f>B$36</f>
        <v>S4</v>
      </c>
      <c r="C419" s="725"/>
      <c r="D419" s="689"/>
      <c r="E419" s="689"/>
    </row>
    <row r="420" spans="1:5">
      <c r="A420" s="690"/>
      <c r="B420" s="691"/>
      <c r="C420" s="689"/>
      <c r="D420" s="689"/>
      <c r="E420" s="689"/>
    </row>
    <row r="421" spans="1:5" ht="42.75">
      <c r="A421" s="701">
        <v>4.5</v>
      </c>
      <c r="B421" s="702"/>
      <c r="C421" s="703" t="s">
        <v>2692</v>
      </c>
      <c r="D421" s="703"/>
      <c r="E421" s="703"/>
    </row>
    <row r="422" spans="1:5" ht="28.5">
      <c r="A422" s="690" t="s">
        <v>2693</v>
      </c>
      <c r="B422" s="691"/>
      <c r="C422" s="700" t="s">
        <v>2694</v>
      </c>
      <c r="D422" s="689"/>
      <c r="E422" s="689"/>
    </row>
    <row r="423" spans="1:5" ht="85.5">
      <c r="A423" s="690"/>
      <c r="B423" s="691"/>
      <c r="C423" s="706" t="s">
        <v>2695</v>
      </c>
      <c r="D423" s="689"/>
      <c r="E423" s="689"/>
    </row>
    <row r="424" spans="1:5" ht="60">
      <c r="A424" s="690"/>
      <c r="B424" s="691" t="str">
        <f>B$32</f>
        <v>RA</v>
      </c>
      <c r="C424" s="725" t="s">
        <v>2696</v>
      </c>
      <c r="D424" s="689" t="s">
        <v>2520</v>
      </c>
      <c r="E424" s="689"/>
    </row>
    <row r="425" spans="1:5">
      <c r="A425" s="690"/>
      <c r="B425" s="691" t="str">
        <f>B$33</f>
        <v>S1</v>
      </c>
      <c r="C425" s="689" t="s">
        <v>1265</v>
      </c>
      <c r="D425" s="689"/>
      <c r="E425" s="689"/>
    </row>
    <row r="426" spans="1:5">
      <c r="A426" s="690"/>
      <c r="B426" s="691" t="str">
        <f>B$34</f>
        <v>S2</v>
      </c>
      <c r="C426" s="689"/>
      <c r="D426" s="689"/>
      <c r="E426" s="689"/>
    </row>
    <row r="427" spans="1:5">
      <c r="A427" s="690"/>
      <c r="B427" s="691" t="str">
        <f>B$35</f>
        <v>S3</v>
      </c>
      <c r="C427" s="725"/>
      <c r="D427" s="689"/>
      <c r="E427" s="689"/>
    </row>
    <row r="428" spans="1:5">
      <c r="A428" s="690"/>
      <c r="B428" s="691" t="str">
        <f>B$36</f>
        <v>S4</v>
      </c>
      <c r="C428" s="689"/>
      <c r="D428" s="689"/>
      <c r="E428" s="689"/>
    </row>
    <row r="429" spans="1:5">
      <c r="A429" s="690"/>
      <c r="B429" s="691"/>
      <c r="C429" s="689"/>
      <c r="D429" s="689"/>
      <c r="E429" s="689"/>
    </row>
    <row r="430" spans="1:5" ht="115.5">
      <c r="A430" s="690" t="s">
        <v>2697</v>
      </c>
      <c r="B430" s="691"/>
      <c r="C430" s="700" t="s">
        <v>2698</v>
      </c>
      <c r="D430" s="689"/>
      <c r="E430" s="689"/>
    </row>
    <row r="431" spans="1:5" ht="99.75">
      <c r="A431" s="690"/>
      <c r="B431" s="691"/>
      <c r="C431" s="711" t="s">
        <v>2699</v>
      </c>
      <c r="D431" s="689"/>
      <c r="E431" s="689"/>
    </row>
    <row r="432" spans="1:5" ht="60">
      <c r="A432" s="690"/>
      <c r="B432" s="691" t="str">
        <f>B$32</f>
        <v>RA</v>
      </c>
      <c r="C432" s="725" t="s">
        <v>3268</v>
      </c>
      <c r="D432" s="689" t="s">
        <v>2520</v>
      </c>
      <c r="E432" s="689"/>
    </row>
    <row r="433" spans="1:5">
      <c r="A433" s="690"/>
      <c r="B433" s="691" t="str">
        <f>B$33</f>
        <v>S1</v>
      </c>
      <c r="C433" s="689" t="s">
        <v>1265</v>
      </c>
      <c r="D433" s="689"/>
      <c r="E433" s="689"/>
    </row>
    <row r="434" spans="1:5">
      <c r="A434" s="690"/>
      <c r="B434" s="691" t="str">
        <f>B$34</f>
        <v>S2</v>
      </c>
      <c r="C434" s="689"/>
      <c r="D434" s="689"/>
      <c r="E434" s="689"/>
    </row>
    <row r="435" spans="1:5">
      <c r="A435" s="690"/>
      <c r="B435" s="691" t="str">
        <f>B$35</f>
        <v>S3</v>
      </c>
      <c r="C435" s="725"/>
      <c r="D435" s="689"/>
      <c r="E435" s="689"/>
    </row>
    <row r="436" spans="1:5">
      <c r="A436" s="690"/>
      <c r="B436" s="691" t="str">
        <f>B$36</f>
        <v>S4</v>
      </c>
      <c r="C436" s="689"/>
      <c r="D436" s="689"/>
      <c r="E436" s="689"/>
    </row>
    <row r="437" spans="1:5">
      <c r="A437" s="690"/>
      <c r="B437" s="691"/>
      <c r="C437" s="689"/>
      <c r="D437" s="689"/>
      <c r="E437" s="689"/>
    </row>
    <row r="438" spans="1:5" ht="42.75">
      <c r="A438" s="690" t="s">
        <v>2700</v>
      </c>
      <c r="B438" s="691"/>
      <c r="C438" s="713" t="s">
        <v>2701</v>
      </c>
      <c r="D438" s="689"/>
      <c r="E438" s="689"/>
    </row>
    <row r="439" spans="1:5" ht="71.25">
      <c r="A439" s="690"/>
      <c r="B439" s="691"/>
      <c r="C439" s="711" t="s">
        <v>2702</v>
      </c>
      <c r="D439" s="689"/>
      <c r="E439" s="689"/>
    </row>
    <row r="440" spans="1:5" ht="60">
      <c r="A440" s="690"/>
      <c r="B440" s="691" t="str">
        <f>B$32</f>
        <v>RA</v>
      </c>
      <c r="C440" s="725" t="s">
        <v>2703</v>
      </c>
      <c r="D440" s="689" t="s">
        <v>2520</v>
      </c>
      <c r="E440" s="689"/>
    </row>
    <row r="441" spans="1:5">
      <c r="A441" s="707"/>
      <c r="B441" s="708" t="str">
        <f>B$33</f>
        <v>S1</v>
      </c>
      <c r="C441" s="709" t="s">
        <v>1265</v>
      </c>
      <c r="D441" s="709" t="s">
        <v>1265</v>
      </c>
      <c r="E441" s="709"/>
    </row>
    <row r="442" spans="1:5">
      <c r="A442" s="690"/>
      <c r="B442" s="691" t="str">
        <f>B$34</f>
        <v>S2</v>
      </c>
      <c r="C442" s="689"/>
      <c r="D442" s="689"/>
      <c r="E442" s="689"/>
    </row>
    <row r="443" spans="1:5">
      <c r="A443" s="690"/>
      <c r="B443" s="691" t="str">
        <f>B$35</f>
        <v>S3</v>
      </c>
      <c r="C443" s="725"/>
      <c r="D443" s="689"/>
      <c r="E443" s="689"/>
    </row>
    <row r="444" spans="1:5">
      <c r="A444" s="690"/>
      <c r="B444" s="691" t="str">
        <f>B$36</f>
        <v>S4</v>
      </c>
      <c r="C444" s="689"/>
      <c r="D444" s="689"/>
      <c r="E444" s="689"/>
    </row>
    <row r="445" spans="1:5">
      <c r="A445" s="690"/>
      <c r="B445" s="691"/>
      <c r="C445" s="689"/>
      <c r="D445" s="689"/>
      <c r="E445" s="689"/>
    </row>
    <row r="446" spans="1:5" ht="42.75">
      <c r="A446" s="701">
        <v>5</v>
      </c>
      <c r="B446" s="702"/>
      <c r="C446" s="703" t="s">
        <v>2704</v>
      </c>
      <c r="D446" s="703" t="s">
        <v>1265</v>
      </c>
      <c r="E446" s="703"/>
    </row>
    <row r="447" spans="1:5" ht="114">
      <c r="A447" s="701"/>
      <c r="B447" s="702"/>
      <c r="C447" s="712" t="s">
        <v>2705</v>
      </c>
      <c r="D447" s="703"/>
      <c r="E447" s="703"/>
    </row>
    <row r="448" spans="1:5" ht="42.75">
      <c r="A448" s="701">
        <v>5.0999999999999996</v>
      </c>
      <c r="B448" s="702"/>
      <c r="C448" s="703" t="s">
        <v>2706</v>
      </c>
      <c r="D448" s="703"/>
      <c r="E448" s="703"/>
    </row>
    <row r="449" spans="1:5" ht="171">
      <c r="A449" s="701"/>
      <c r="B449" s="702"/>
      <c r="C449" s="712" t="s">
        <v>2707</v>
      </c>
      <c r="D449" s="703"/>
      <c r="E449" s="703"/>
    </row>
    <row r="450" spans="1:5" ht="42.75">
      <c r="A450" s="690" t="s">
        <v>2708</v>
      </c>
      <c r="B450" s="691"/>
      <c r="C450" s="700" t="s">
        <v>2709</v>
      </c>
      <c r="D450" s="689"/>
      <c r="E450" s="689"/>
    </row>
    <row r="451" spans="1:5" ht="57">
      <c r="A451" s="690"/>
      <c r="B451" s="691"/>
      <c r="C451" s="706" t="s">
        <v>2710</v>
      </c>
      <c r="D451" s="689"/>
      <c r="E451" s="689"/>
    </row>
    <row r="452" spans="1:5" ht="105">
      <c r="A452" s="690"/>
      <c r="B452" s="691" t="str">
        <f>B$32</f>
        <v>RA</v>
      </c>
      <c r="C452" s="689" t="s">
        <v>3244</v>
      </c>
      <c r="D452" s="689" t="s">
        <v>2520</v>
      </c>
      <c r="E452" s="689"/>
    </row>
    <row r="453" spans="1:5">
      <c r="A453" s="707"/>
      <c r="B453" s="708" t="str">
        <f>B$33</f>
        <v>S1</v>
      </c>
      <c r="C453" s="709" t="s">
        <v>1265</v>
      </c>
      <c r="D453" s="709" t="s">
        <v>1265</v>
      </c>
      <c r="E453" s="709"/>
    </row>
    <row r="454" spans="1:5">
      <c r="A454" s="690"/>
      <c r="B454" s="691" t="str">
        <f>B$34</f>
        <v>S2</v>
      </c>
      <c r="C454" s="689"/>
      <c r="D454" s="689"/>
      <c r="E454" s="689"/>
    </row>
    <row r="455" spans="1:5">
      <c r="A455" s="690"/>
      <c r="B455" s="691" t="str">
        <f>B$35</f>
        <v>S3</v>
      </c>
      <c r="C455" s="689"/>
      <c r="D455" s="689"/>
      <c r="E455" s="689"/>
    </row>
    <row r="456" spans="1:5">
      <c r="A456" s="690"/>
      <c r="B456" s="691" t="str">
        <f>B$36</f>
        <v>S4</v>
      </c>
      <c r="C456" s="689"/>
      <c r="D456" s="689"/>
      <c r="E456" s="689"/>
    </row>
    <row r="457" spans="1:5">
      <c r="A457" s="690"/>
      <c r="B457" s="691"/>
      <c r="C457" s="689"/>
      <c r="D457" s="689"/>
      <c r="E457" s="689"/>
    </row>
    <row r="458" spans="1:5" ht="34.5">
      <c r="A458" s="690" t="s">
        <v>2711</v>
      </c>
      <c r="B458" s="691"/>
      <c r="C458" s="755" t="s">
        <v>2712</v>
      </c>
      <c r="D458" s="689"/>
      <c r="E458" s="689"/>
    </row>
    <row r="459" spans="1:5" ht="69">
      <c r="A459" s="690"/>
      <c r="B459" s="691"/>
      <c r="C459" s="756" t="s">
        <v>2713</v>
      </c>
      <c r="D459" s="689"/>
      <c r="E459" s="689"/>
    </row>
    <row r="460" spans="1:5" ht="30">
      <c r="A460" s="690"/>
      <c r="B460" s="691" t="str">
        <f>B$32</f>
        <v>RA</v>
      </c>
      <c r="C460" s="725" t="s">
        <v>3245</v>
      </c>
      <c r="D460" s="689" t="s">
        <v>2520</v>
      </c>
      <c r="E460" s="689"/>
    </row>
    <row r="461" spans="1:5">
      <c r="A461" s="707"/>
      <c r="B461" s="708" t="str">
        <f>B$33</f>
        <v>S1</v>
      </c>
      <c r="C461" s="709" t="s">
        <v>1265</v>
      </c>
      <c r="D461" s="709" t="s">
        <v>1265</v>
      </c>
      <c r="E461" s="709"/>
    </row>
    <row r="462" spans="1:5">
      <c r="A462" s="690"/>
      <c r="B462" s="691" t="str">
        <f>B$34</f>
        <v>S2</v>
      </c>
      <c r="C462" s="689"/>
      <c r="D462" s="689"/>
      <c r="E462" s="689"/>
    </row>
    <row r="463" spans="1:5">
      <c r="A463" s="690"/>
      <c r="B463" s="691" t="str">
        <f>B$35</f>
        <v>S3</v>
      </c>
      <c r="C463" s="689"/>
      <c r="D463" s="689"/>
      <c r="E463" s="689"/>
    </row>
    <row r="464" spans="1:5">
      <c r="A464" s="690"/>
      <c r="B464" s="691" t="str">
        <f>B$36</f>
        <v>S4</v>
      </c>
      <c r="C464" s="689"/>
      <c r="D464" s="689"/>
      <c r="E464" s="689"/>
    </row>
    <row r="465" spans="1:5">
      <c r="A465" s="690"/>
      <c r="B465" s="691"/>
      <c r="C465" s="689"/>
      <c r="D465" s="689"/>
      <c r="E465" s="689"/>
    </row>
    <row r="466" spans="1:5" ht="28.5">
      <c r="A466" s="701">
        <v>5.2</v>
      </c>
      <c r="B466" s="702"/>
      <c r="C466" s="703" t="s">
        <v>2714</v>
      </c>
      <c r="D466" s="705"/>
      <c r="E466" s="705"/>
    </row>
    <row r="467" spans="1:5" ht="28.5">
      <c r="A467" s="701"/>
      <c r="B467" s="702"/>
      <c r="C467" s="712" t="s">
        <v>2715</v>
      </c>
      <c r="D467" s="705"/>
      <c r="E467" s="705"/>
    </row>
    <row r="468" spans="1:5" ht="57">
      <c r="A468" s="690" t="s">
        <v>2716</v>
      </c>
      <c r="B468" s="691"/>
      <c r="C468" s="700" t="s">
        <v>2717</v>
      </c>
      <c r="D468" s="689"/>
      <c r="E468" s="689"/>
    </row>
    <row r="469" spans="1:5" ht="45">
      <c r="A469" s="690"/>
      <c r="B469" s="691" t="str">
        <f>B$32</f>
        <v>RA</v>
      </c>
      <c r="C469" s="689" t="s">
        <v>3246</v>
      </c>
      <c r="D469" s="689" t="s">
        <v>2520</v>
      </c>
      <c r="E469" s="689"/>
    </row>
    <row r="470" spans="1:5">
      <c r="A470" s="709"/>
      <c r="B470" s="747" t="s">
        <v>48</v>
      </c>
      <c r="C470" s="709" t="s">
        <v>1265</v>
      </c>
      <c r="D470" s="709" t="s">
        <v>1265</v>
      </c>
      <c r="E470" s="709"/>
    </row>
    <row r="471" spans="1:5">
      <c r="A471" s="690"/>
      <c r="B471" s="691" t="str">
        <f>B$34</f>
        <v>S2</v>
      </c>
      <c r="C471" s="689"/>
      <c r="D471" s="689"/>
      <c r="E471" s="689"/>
    </row>
    <row r="472" spans="1:5">
      <c r="A472" s="690"/>
      <c r="B472" s="691" t="str">
        <f>B$35</f>
        <v>S3</v>
      </c>
      <c r="C472" s="689"/>
      <c r="D472" s="689"/>
      <c r="E472" s="689"/>
    </row>
    <row r="473" spans="1:5">
      <c r="A473" s="690"/>
      <c r="B473" s="691" t="str">
        <f>B$36</f>
        <v>S4</v>
      </c>
      <c r="C473" s="689"/>
      <c r="D473" s="689"/>
      <c r="E473" s="689"/>
    </row>
    <row r="474" spans="1:5">
      <c r="A474" s="690"/>
      <c r="B474" s="691"/>
      <c r="C474" s="689"/>
      <c r="D474" s="689"/>
      <c r="E474" s="689"/>
    </row>
    <row r="475" spans="1:5" ht="28.5">
      <c r="A475" s="690" t="s">
        <v>2718</v>
      </c>
      <c r="B475" s="691"/>
      <c r="C475" s="700" t="s">
        <v>2719</v>
      </c>
      <c r="D475" s="689"/>
      <c r="E475" s="689"/>
    </row>
    <row r="476" spans="1:5" ht="45">
      <c r="A476" s="690"/>
      <c r="B476" s="691" t="str">
        <f>B$32</f>
        <v>RA</v>
      </c>
      <c r="C476" s="689" t="s">
        <v>3247</v>
      </c>
      <c r="D476" s="689" t="s">
        <v>2520</v>
      </c>
      <c r="E476" s="689"/>
    </row>
    <row r="477" spans="1:5">
      <c r="A477" s="690"/>
      <c r="B477" s="691" t="str">
        <f>B$33</f>
        <v>S1</v>
      </c>
      <c r="C477" s="689" t="s">
        <v>1265</v>
      </c>
      <c r="D477" s="689"/>
      <c r="E477" s="689"/>
    </row>
    <row r="478" spans="1:5">
      <c r="A478" s="707"/>
      <c r="B478" s="708" t="str">
        <f>B$34</f>
        <v>S2</v>
      </c>
      <c r="C478" s="709" t="s">
        <v>1265</v>
      </c>
      <c r="D478" s="709" t="s">
        <v>1265</v>
      </c>
      <c r="E478" s="709"/>
    </row>
    <row r="479" spans="1:5">
      <c r="A479" s="690"/>
      <c r="B479" s="691" t="str">
        <f>B$35</f>
        <v>S3</v>
      </c>
      <c r="C479" s="689"/>
      <c r="D479" s="689"/>
      <c r="E479" s="689"/>
    </row>
    <row r="480" spans="1:5">
      <c r="A480" s="690"/>
      <c r="B480" s="691" t="str">
        <f>B$36</f>
        <v>S4</v>
      </c>
      <c r="C480" s="689"/>
      <c r="D480" s="689"/>
      <c r="E480" s="689"/>
    </row>
    <row r="481" spans="1:5">
      <c r="A481" s="690"/>
      <c r="B481" s="691"/>
      <c r="C481" s="689"/>
      <c r="D481" s="689"/>
      <c r="E481" s="689"/>
    </row>
    <row r="482" spans="1:5" ht="29.25">
      <c r="A482" s="690" t="s">
        <v>2720</v>
      </c>
      <c r="B482" s="691"/>
      <c r="C482" s="700" t="s">
        <v>2721</v>
      </c>
      <c r="D482" s="689"/>
      <c r="E482" s="689"/>
    </row>
    <row r="483" spans="1:5" ht="57">
      <c r="A483" s="690"/>
      <c r="B483" s="691"/>
      <c r="C483" s="706" t="s">
        <v>2722</v>
      </c>
      <c r="D483" s="689"/>
      <c r="E483" s="689"/>
    </row>
    <row r="484" spans="1:5">
      <c r="A484" s="690"/>
      <c r="B484" s="691" t="str">
        <f>B$32</f>
        <v>RA</v>
      </c>
      <c r="C484" s="689" t="s">
        <v>3248</v>
      </c>
      <c r="D484" s="689" t="s">
        <v>2512</v>
      </c>
      <c r="E484" s="689"/>
    </row>
    <row r="485" spans="1:5">
      <c r="A485" s="707"/>
      <c r="B485" s="708" t="str">
        <f>B$33</f>
        <v>S1</v>
      </c>
      <c r="C485" s="714" t="s">
        <v>1265</v>
      </c>
      <c r="D485" s="709"/>
      <c r="E485" s="709"/>
    </row>
    <row r="486" spans="1:5">
      <c r="A486" s="690"/>
      <c r="B486" s="691" t="str">
        <f>B$34</f>
        <v>S2</v>
      </c>
      <c r="C486" s="689"/>
      <c r="D486" s="689"/>
      <c r="E486" s="689"/>
    </row>
    <row r="487" spans="1:5">
      <c r="A487" s="690"/>
      <c r="B487" s="691" t="str">
        <f>B$35</f>
        <v>S3</v>
      </c>
      <c r="C487" s="689"/>
      <c r="D487" s="689"/>
      <c r="E487" s="689"/>
    </row>
    <row r="488" spans="1:5">
      <c r="A488" s="690"/>
      <c r="B488" s="691" t="str">
        <f>B$36</f>
        <v>S4</v>
      </c>
      <c r="C488" s="689"/>
      <c r="D488" s="689"/>
      <c r="E488" s="689"/>
    </row>
    <row r="489" spans="1:5" ht="28.5">
      <c r="A489" s="701">
        <v>5.3</v>
      </c>
      <c r="B489" s="702"/>
      <c r="C489" s="703" t="s">
        <v>2723</v>
      </c>
      <c r="D489" s="705"/>
      <c r="E489" s="705"/>
    </row>
    <row r="490" spans="1:5" ht="28.5">
      <c r="A490" s="690" t="s">
        <v>2724</v>
      </c>
      <c r="B490" s="691"/>
      <c r="C490" s="700" t="s">
        <v>2725</v>
      </c>
      <c r="D490" s="689"/>
      <c r="E490" s="689"/>
    </row>
    <row r="491" spans="1:5" ht="42.75">
      <c r="A491" s="690"/>
      <c r="B491" s="691"/>
      <c r="C491" s="706" t="s">
        <v>2726</v>
      </c>
      <c r="D491" s="689"/>
      <c r="E491" s="689"/>
    </row>
    <row r="492" spans="1:5">
      <c r="A492" s="690"/>
      <c r="B492" s="691" t="str">
        <f>B$32</f>
        <v>RA</v>
      </c>
      <c r="C492" s="689" t="s">
        <v>3249</v>
      </c>
      <c r="D492" s="689" t="s">
        <v>2520</v>
      </c>
      <c r="E492" s="689"/>
    </row>
    <row r="493" spans="1:5">
      <c r="A493" s="707"/>
      <c r="B493" s="708" t="str">
        <f>B$33</f>
        <v>S1</v>
      </c>
      <c r="C493" s="709" t="s">
        <v>1265</v>
      </c>
      <c r="D493" s="709" t="s">
        <v>1265</v>
      </c>
      <c r="E493" s="709"/>
    </row>
    <row r="494" spans="1:5">
      <c r="A494" s="690"/>
      <c r="B494" s="691" t="str">
        <f>B$34</f>
        <v>S2</v>
      </c>
      <c r="C494" s="689"/>
      <c r="D494" s="689"/>
      <c r="E494" s="689"/>
    </row>
    <row r="495" spans="1:5">
      <c r="A495" s="690"/>
      <c r="B495" s="691" t="str">
        <f>B$35</f>
        <v>S3</v>
      </c>
      <c r="C495" s="689"/>
      <c r="D495" s="689"/>
      <c r="E495" s="689"/>
    </row>
    <row r="496" spans="1:5">
      <c r="A496" s="690"/>
      <c r="B496" s="691" t="str">
        <f>B$36</f>
        <v>S4</v>
      </c>
      <c r="C496" s="689"/>
      <c r="D496" s="689"/>
      <c r="E496" s="689"/>
    </row>
    <row r="497" spans="1:5">
      <c r="A497" s="690"/>
      <c r="B497" s="691"/>
      <c r="C497" s="689"/>
      <c r="D497" s="689"/>
      <c r="E497" s="689"/>
    </row>
    <row r="498" spans="1:5" ht="71.25">
      <c r="A498" s="690" t="s">
        <v>2727</v>
      </c>
      <c r="B498" s="691"/>
      <c r="C498" s="700" t="s">
        <v>2728</v>
      </c>
      <c r="D498" s="689"/>
      <c r="E498" s="689"/>
    </row>
    <row r="499" spans="1:5" ht="30">
      <c r="A499" s="690"/>
      <c r="B499" s="691" t="str">
        <f>B$32</f>
        <v>RA</v>
      </c>
      <c r="C499" s="689" t="s">
        <v>3250</v>
      </c>
      <c r="D499" s="689" t="s">
        <v>2520</v>
      </c>
      <c r="E499" s="689"/>
    </row>
    <row r="500" spans="1:5">
      <c r="A500" s="707"/>
      <c r="B500" s="708" t="str">
        <f>B$33</f>
        <v>S1</v>
      </c>
      <c r="C500" s="709" t="s">
        <v>1265</v>
      </c>
      <c r="D500" s="709" t="s">
        <v>1265</v>
      </c>
      <c r="E500" s="709"/>
    </row>
    <row r="501" spans="1:5">
      <c r="A501" s="690"/>
      <c r="B501" s="691" t="str">
        <f>B$34</f>
        <v>S2</v>
      </c>
      <c r="C501" s="689"/>
      <c r="D501" s="689"/>
      <c r="E501" s="689"/>
    </row>
    <row r="502" spans="1:5">
      <c r="A502" s="690"/>
      <c r="B502" s="691" t="str">
        <f>B$35</f>
        <v>S3</v>
      </c>
      <c r="C502" s="689"/>
      <c r="D502" s="689"/>
      <c r="E502" s="689"/>
    </row>
    <row r="503" spans="1:5">
      <c r="A503" s="690"/>
      <c r="B503" s="691" t="str">
        <f>B$36</f>
        <v>S4</v>
      </c>
      <c r="C503" s="689"/>
      <c r="D503" s="689"/>
      <c r="E503" s="689"/>
    </row>
    <row r="504" spans="1:5">
      <c r="A504" s="690"/>
      <c r="B504" s="691"/>
      <c r="C504" s="689"/>
      <c r="D504" s="689"/>
      <c r="E504" s="689"/>
    </row>
    <row r="505" spans="1:5" ht="103.5">
      <c r="A505" s="701">
        <v>5.4</v>
      </c>
      <c r="B505" s="702"/>
      <c r="C505" s="703" t="s">
        <v>2729</v>
      </c>
      <c r="D505" s="703"/>
      <c r="E505" s="703"/>
    </row>
    <row r="506" spans="1:5" ht="142.5">
      <c r="A506" s="701"/>
      <c r="B506" s="702"/>
      <c r="C506" s="712" t="s">
        <v>2730</v>
      </c>
      <c r="D506" s="703"/>
      <c r="E506" s="703"/>
    </row>
    <row r="507" spans="1:5" ht="42.75">
      <c r="A507" s="690" t="s">
        <v>2731</v>
      </c>
      <c r="B507" s="691"/>
      <c r="C507" s="700" t="s">
        <v>2732</v>
      </c>
      <c r="D507" s="689"/>
      <c r="E507" s="689"/>
    </row>
    <row r="508" spans="1:5" ht="105">
      <c r="A508" s="690"/>
      <c r="B508" s="691" t="str">
        <f>B$32</f>
        <v>RA</v>
      </c>
      <c r="C508" s="689" t="s">
        <v>3251</v>
      </c>
      <c r="D508" s="689" t="s">
        <v>2520</v>
      </c>
      <c r="E508" s="689"/>
    </row>
    <row r="509" spans="1:5">
      <c r="A509" s="707"/>
      <c r="B509" s="708" t="str">
        <f>B$33</f>
        <v>S1</v>
      </c>
      <c r="C509" s="709" t="s">
        <v>1265</v>
      </c>
      <c r="D509" s="709" t="s">
        <v>1265</v>
      </c>
      <c r="E509" s="709"/>
    </row>
    <row r="510" spans="1:5">
      <c r="A510" s="690"/>
      <c r="B510" s="691" t="str">
        <f>B$34</f>
        <v>S2</v>
      </c>
      <c r="C510" s="689"/>
      <c r="D510" s="689"/>
      <c r="E510" s="689"/>
    </row>
    <row r="511" spans="1:5">
      <c r="A511" s="690"/>
      <c r="B511" s="691" t="str">
        <f>B$35</f>
        <v>S3</v>
      </c>
      <c r="C511" s="689"/>
      <c r="D511" s="689"/>
      <c r="E511" s="689"/>
    </row>
    <row r="512" spans="1:5">
      <c r="A512" s="690"/>
      <c r="B512" s="691" t="str">
        <f>B$36</f>
        <v>S4</v>
      </c>
      <c r="C512" s="689"/>
      <c r="D512" s="689"/>
      <c r="E512" s="689"/>
    </row>
    <row r="513" spans="1:5">
      <c r="A513" s="690"/>
      <c r="B513" s="691"/>
      <c r="C513" s="689"/>
      <c r="D513" s="689"/>
      <c r="E513" s="689"/>
    </row>
    <row r="514" spans="1:5" ht="43.5">
      <c r="A514" s="690" t="s">
        <v>2733</v>
      </c>
      <c r="B514" s="691"/>
      <c r="C514" s="700" t="s">
        <v>2734</v>
      </c>
      <c r="D514" s="689"/>
      <c r="E514" s="689"/>
    </row>
    <row r="515" spans="1:5" ht="114">
      <c r="A515" s="690"/>
      <c r="B515" s="691"/>
      <c r="C515" s="706" t="s">
        <v>2735</v>
      </c>
      <c r="D515" s="689"/>
      <c r="E515" s="689"/>
    </row>
    <row r="516" spans="1:5">
      <c r="A516" s="690"/>
      <c r="B516" s="691" t="str">
        <f>B$32</f>
        <v>RA</v>
      </c>
      <c r="C516" s="689" t="s">
        <v>3252</v>
      </c>
      <c r="D516" s="689" t="s">
        <v>2520</v>
      </c>
      <c r="E516" s="689"/>
    </row>
    <row r="517" spans="1:5">
      <c r="A517" s="707"/>
      <c r="B517" s="708" t="str">
        <f>B$33</f>
        <v>S1</v>
      </c>
      <c r="C517" s="714" t="s">
        <v>1265</v>
      </c>
      <c r="D517" s="709" t="s">
        <v>1265</v>
      </c>
      <c r="E517" s="709"/>
    </row>
    <row r="518" spans="1:5">
      <c r="A518" s="690"/>
      <c r="B518" s="691" t="str">
        <f>B$34</f>
        <v>S2</v>
      </c>
      <c r="C518" s="689"/>
      <c r="D518" s="689"/>
      <c r="E518" s="689"/>
    </row>
    <row r="519" spans="1:5">
      <c r="A519" s="690"/>
      <c r="B519" s="691" t="str">
        <f>B$35</f>
        <v>S3</v>
      </c>
      <c r="C519" s="689"/>
      <c r="D519" s="689"/>
      <c r="E519" s="689"/>
    </row>
    <row r="520" spans="1:5">
      <c r="A520" s="690"/>
      <c r="B520" s="691" t="str">
        <f>B$36</f>
        <v>S4</v>
      </c>
      <c r="C520" s="689"/>
      <c r="D520" s="689"/>
      <c r="E520" s="689"/>
    </row>
    <row r="521" spans="1:5">
      <c r="A521" s="690"/>
      <c r="B521" s="691"/>
      <c r="C521" s="689"/>
      <c r="D521" s="689"/>
      <c r="E521" s="689"/>
    </row>
    <row r="522" spans="1:5" ht="28.5">
      <c r="A522" s="701">
        <v>5.5</v>
      </c>
      <c r="B522" s="702"/>
      <c r="C522" s="703" t="s">
        <v>2736</v>
      </c>
      <c r="D522" s="703"/>
      <c r="E522" s="703"/>
    </row>
    <row r="523" spans="1:5" ht="72.75">
      <c r="A523" s="690" t="s">
        <v>2737</v>
      </c>
      <c r="B523" s="691"/>
      <c r="C523" s="700" t="s">
        <v>2738</v>
      </c>
      <c r="D523" s="689"/>
      <c r="E523" s="689"/>
    </row>
    <row r="524" spans="1:5" ht="185.25">
      <c r="A524" s="690"/>
      <c r="B524" s="691"/>
      <c r="C524" s="706" t="s">
        <v>2739</v>
      </c>
      <c r="D524" s="689"/>
      <c r="E524" s="689"/>
    </row>
    <row r="525" spans="1:5" ht="135">
      <c r="A525" s="690"/>
      <c r="B525" s="691" t="str">
        <f>B$32</f>
        <v>RA</v>
      </c>
      <c r="C525" s="689" t="s">
        <v>3269</v>
      </c>
      <c r="D525" s="689" t="s">
        <v>2520</v>
      </c>
      <c r="E525" s="689"/>
    </row>
    <row r="526" spans="1:5">
      <c r="A526" s="707"/>
      <c r="B526" s="708" t="str">
        <f>B$33</f>
        <v>S1</v>
      </c>
      <c r="C526" s="714" t="s">
        <v>1265</v>
      </c>
      <c r="D526" s="709" t="s">
        <v>1265</v>
      </c>
      <c r="E526" s="709"/>
    </row>
    <row r="527" spans="1:5">
      <c r="A527" s="690"/>
      <c r="B527" s="691" t="str">
        <f>B$34</f>
        <v>S2</v>
      </c>
      <c r="C527" s="689"/>
      <c r="D527" s="689"/>
      <c r="E527" s="689"/>
    </row>
    <row r="528" spans="1:5">
      <c r="A528" s="690"/>
      <c r="B528" s="691" t="str">
        <f>B$35</f>
        <v>S3</v>
      </c>
      <c r="C528" s="689"/>
      <c r="D528" s="689"/>
      <c r="E528" s="689"/>
    </row>
    <row r="529" spans="1:12">
      <c r="A529" s="690"/>
      <c r="B529" s="691" t="str">
        <f>B$36</f>
        <v>S4</v>
      </c>
      <c r="C529" s="689"/>
      <c r="D529" s="689"/>
      <c r="E529" s="689"/>
    </row>
    <row r="530" spans="1:12">
      <c r="A530" s="690"/>
      <c r="B530" s="734"/>
      <c r="C530" s="689"/>
      <c r="D530" s="689"/>
      <c r="E530" s="689"/>
    </row>
    <row r="531" spans="1:12" ht="28.5">
      <c r="A531" s="690" t="s">
        <v>2740</v>
      </c>
      <c r="B531" s="691"/>
      <c r="C531" s="700" t="s">
        <v>2741</v>
      </c>
      <c r="D531" s="689"/>
      <c r="E531" s="689"/>
    </row>
    <row r="532" spans="1:12">
      <c r="A532" s="690"/>
      <c r="B532" s="691" t="str">
        <f>B$32</f>
        <v>RA</v>
      </c>
      <c r="C532" s="689" t="s">
        <v>3253</v>
      </c>
      <c r="D532" s="689" t="s">
        <v>2520</v>
      </c>
      <c r="E532" s="689"/>
    </row>
    <row r="533" spans="1:12">
      <c r="A533" s="690"/>
      <c r="B533" s="691" t="str">
        <f>B$33</f>
        <v>S1</v>
      </c>
      <c r="C533" s="689" t="s">
        <v>1265</v>
      </c>
      <c r="D533" s="689"/>
      <c r="E533" s="689"/>
    </row>
    <row r="534" spans="1:12">
      <c r="A534" s="690"/>
      <c r="B534" s="691" t="str">
        <f>B$34</f>
        <v>S2</v>
      </c>
      <c r="C534" s="689"/>
      <c r="D534" s="689"/>
      <c r="E534" s="689"/>
    </row>
    <row r="535" spans="1:12">
      <c r="A535" s="690"/>
      <c r="B535" s="691" t="str">
        <f>B$35</f>
        <v>S3</v>
      </c>
      <c r="C535" s="689"/>
      <c r="D535" s="689"/>
      <c r="E535" s="689"/>
    </row>
    <row r="536" spans="1:12">
      <c r="A536" s="690"/>
      <c r="B536" s="691" t="str">
        <f>B$36</f>
        <v>S4</v>
      </c>
      <c r="C536" s="689"/>
      <c r="D536" s="689"/>
      <c r="E536" s="689"/>
    </row>
    <row r="537" spans="1:12">
      <c r="A537" s="690"/>
      <c r="B537" s="734"/>
      <c r="C537" s="689"/>
      <c r="D537" s="689"/>
      <c r="E537" s="689"/>
    </row>
    <row r="538" spans="1:12">
      <c r="A538" s="701">
        <v>5.6</v>
      </c>
      <c r="B538" s="702"/>
      <c r="C538" s="703" t="s">
        <v>2742</v>
      </c>
      <c r="D538" s="703"/>
      <c r="E538" s="703"/>
    </row>
    <row r="539" spans="1:12" ht="256.5">
      <c r="A539" s="690" t="s">
        <v>2743</v>
      </c>
      <c r="B539" s="691"/>
      <c r="C539" s="710" t="s">
        <v>2744</v>
      </c>
      <c r="D539" s="689"/>
      <c r="E539" s="689"/>
    </row>
    <row r="540" spans="1:12" ht="99.75">
      <c r="A540" s="690"/>
      <c r="B540" s="691"/>
      <c r="C540" s="711" t="s">
        <v>2745</v>
      </c>
      <c r="D540" s="689"/>
      <c r="E540" s="689"/>
    </row>
    <row r="541" spans="1:12" ht="165">
      <c r="A541" s="690"/>
      <c r="B541" s="691"/>
      <c r="C541" s="710" t="s">
        <v>2746</v>
      </c>
      <c r="D541" s="689"/>
      <c r="E541" s="689"/>
    </row>
    <row r="542" spans="1:12" s="455" customFormat="1" ht="288.95" customHeight="1">
      <c r="A542" s="690"/>
      <c r="B542" s="691" t="str">
        <f>B$32</f>
        <v>RA</v>
      </c>
      <c r="C542" s="748" t="s">
        <v>3254</v>
      </c>
      <c r="D542" s="689" t="s">
        <v>2520</v>
      </c>
      <c r="E542" s="689"/>
      <c r="H542" s="456"/>
      <c r="I542" s="456"/>
      <c r="J542" s="459"/>
      <c r="K542" s="457"/>
      <c r="L542" s="454"/>
    </row>
    <row r="543" spans="1:12">
      <c r="A543" s="707"/>
      <c r="B543" s="708" t="str">
        <f>B$33</f>
        <v>S1</v>
      </c>
      <c r="C543" s="714" t="s">
        <v>1265</v>
      </c>
      <c r="D543" s="709" t="s">
        <v>1265</v>
      </c>
      <c r="E543" s="709"/>
    </row>
    <row r="544" spans="1:12">
      <c r="A544" s="690"/>
      <c r="B544" s="691" t="str">
        <f>B$34</f>
        <v>S2</v>
      </c>
      <c r="C544" s="689"/>
      <c r="D544" s="689"/>
      <c r="E544" s="689"/>
    </row>
    <row r="545" spans="1:12">
      <c r="A545" s="690"/>
      <c r="B545" s="691" t="str">
        <f>B$35</f>
        <v>S3</v>
      </c>
      <c r="C545" s="749"/>
      <c r="D545" s="689"/>
      <c r="E545" s="689"/>
    </row>
    <row r="546" spans="1:12">
      <c r="A546" s="690"/>
      <c r="B546" s="691" t="str">
        <f>B$36</f>
        <v>S4</v>
      </c>
      <c r="C546" s="748"/>
      <c r="D546" s="689"/>
      <c r="E546" s="689"/>
    </row>
    <row r="547" spans="1:12">
      <c r="A547" s="690"/>
      <c r="B547" s="691"/>
      <c r="C547" s="689"/>
      <c r="D547" s="689"/>
      <c r="E547" s="689"/>
    </row>
    <row r="548" spans="1:12" ht="71.25">
      <c r="A548" s="690" t="s">
        <v>2747</v>
      </c>
      <c r="B548" s="691"/>
      <c r="C548" s="710" t="s">
        <v>2748</v>
      </c>
      <c r="D548" s="689"/>
      <c r="E548" s="689"/>
    </row>
    <row r="549" spans="1:12" ht="57">
      <c r="A549" s="690"/>
      <c r="B549" s="691"/>
      <c r="C549" s="711" t="s">
        <v>2749</v>
      </c>
      <c r="D549" s="689"/>
      <c r="E549" s="689"/>
    </row>
    <row r="550" spans="1:12" ht="249">
      <c r="A550" s="690"/>
      <c r="B550" s="691"/>
      <c r="C550" s="710" t="s">
        <v>2750</v>
      </c>
      <c r="D550" s="689"/>
      <c r="E550" s="689"/>
    </row>
    <row r="551" spans="1:12" ht="75">
      <c r="A551" s="690"/>
      <c r="B551" s="691" t="str">
        <f>B$32</f>
        <v>RA</v>
      </c>
      <c r="C551" s="731" t="s">
        <v>3270</v>
      </c>
      <c r="D551" s="689" t="s">
        <v>2520</v>
      </c>
      <c r="E551" s="689"/>
    </row>
    <row r="552" spans="1:12">
      <c r="A552" s="707"/>
      <c r="B552" s="708" t="str">
        <f>B$33</f>
        <v>S1</v>
      </c>
      <c r="C552" s="709" t="s">
        <v>1265</v>
      </c>
      <c r="D552" s="709" t="s">
        <v>1265</v>
      </c>
      <c r="E552" s="709"/>
    </row>
    <row r="553" spans="1:12">
      <c r="A553" s="707"/>
      <c r="B553" s="708" t="str">
        <f>B$34</f>
        <v>S2</v>
      </c>
      <c r="C553" s="709"/>
      <c r="D553" s="709"/>
      <c r="E553" s="709"/>
    </row>
    <row r="554" spans="1:12">
      <c r="A554" s="707"/>
      <c r="B554" s="708" t="str">
        <f>B$35</f>
        <v>S3</v>
      </c>
      <c r="C554" s="731"/>
      <c r="D554" s="689"/>
      <c r="E554" s="709"/>
    </row>
    <row r="555" spans="1:12" s="455" customFormat="1">
      <c r="A555" s="690"/>
      <c r="B555" s="691" t="str">
        <f>B$36</f>
        <v>S4</v>
      </c>
      <c r="C555" s="725"/>
      <c r="D555" s="689"/>
      <c r="E555" s="689"/>
      <c r="H555" s="456"/>
      <c r="I555" s="456"/>
      <c r="J555" s="459"/>
      <c r="K555" s="457"/>
      <c r="L555" s="454"/>
    </row>
    <row r="556" spans="1:12">
      <c r="A556" s="707"/>
      <c r="B556" s="708"/>
      <c r="C556" s="709"/>
      <c r="D556" s="709"/>
      <c r="E556" s="709"/>
    </row>
    <row r="557" spans="1:12" ht="71.25">
      <c r="A557" s="707" t="s">
        <v>2751</v>
      </c>
      <c r="B557" s="708"/>
      <c r="C557" s="726" t="s">
        <v>2752</v>
      </c>
      <c r="D557" s="709"/>
      <c r="E557" s="709"/>
    </row>
    <row r="558" spans="1:12" ht="135">
      <c r="A558" s="707"/>
      <c r="B558" s="708" t="str">
        <f>B$32</f>
        <v>RA</v>
      </c>
      <c r="C558" s="725" t="s">
        <v>3255</v>
      </c>
      <c r="D558" s="689" t="s">
        <v>2520</v>
      </c>
      <c r="E558" s="709"/>
    </row>
    <row r="559" spans="1:12">
      <c r="A559" s="707"/>
      <c r="B559" s="708" t="str">
        <f>B$33</f>
        <v>S1</v>
      </c>
      <c r="C559" s="709" t="s">
        <v>1265</v>
      </c>
      <c r="D559" s="709" t="s">
        <v>1265</v>
      </c>
      <c r="E559" s="709"/>
    </row>
    <row r="560" spans="1:12">
      <c r="A560" s="690"/>
      <c r="B560" s="691" t="str">
        <f>B$34</f>
        <v>S2</v>
      </c>
      <c r="C560" s="689"/>
      <c r="D560" s="689"/>
      <c r="E560" s="689"/>
    </row>
    <row r="561" spans="1:5">
      <c r="A561" s="690"/>
      <c r="B561" s="691" t="str">
        <f>B$35</f>
        <v>S3</v>
      </c>
      <c r="C561" s="731"/>
      <c r="D561" s="689"/>
      <c r="E561" s="689"/>
    </row>
    <row r="562" spans="1:5">
      <c r="A562" s="690"/>
      <c r="B562" s="691" t="str">
        <f>B$36</f>
        <v>S4</v>
      </c>
      <c r="C562" s="725"/>
      <c r="D562" s="689"/>
      <c r="E562" s="689"/>
    </row>
    <row r="563" spans="1:5">
      <c r="A563" s="690"/>
      <c r="B563" s="691"/>
      <c r="C563" s="689"/>
      <c r="D563" s="689"/>
      <c r="E563" s="689"/>
    </row>
    <row r="564" spans="1:5" ht="85.5">
      <c r="A564" s="690" t="s">
        <v>2753</v>
      </c>
      <c r="B564" s="691"/>
      <c r="C564" s="700" t="s">
        <v>2754</v>
      </c>
      <c r="D564" s="689"/>
      <c r="E564" s="689"/>
    </row>
    <row r="565" spans="1:5" ht="30">
      <c r="A565" s="690"/>
      <c r="B565" s="691" t="str">
        <f>B$32</f>
        <v>RA</v>
      </c>
      <c r="C565" s="749" t="s">
        <v>2755</v>
      </c>
      <c r="D565" s="689" t="s">
        <v>2520</v>
      </c>
      <c r="E565" s="689"/>
    </row>
    <row r="566" spans="1:5">
      <c r="A566" s="690"/>
      <c r="B566" s="691" t="str">
        <f>B$33</f>
        <v>S1</v>
      </c>
      <c r="C566" s="689" t="s">
        <v>1265</v>
      </c>
      <c r="D566" s="689"/>
      <c r="E566" s="689"/>
    </row>
    <row r="567" spans="1:5">
      <c r="A567" s="690"/>
      <c r="B567" s="691" t="str">
        <f>B$34</f>
        <v>S2</v>
      </c>
      <c r="C567" s="689"/>
      <c r="D567" s="689"/>
      <c r="E567" s="689"/>
    </row>
    <row r="568" spans="1:5">
      <c r="A568" s="690"/>
      <c r="B568" s="691" t="str">
        <f>B$35</f>
        <v>S3</v>
      </c>
      <c r="C568" s="749"/>
      <c r="D568" s="689"/>
      <c r="E568" s="689"/>
    </row>
    <row r="569" spans="1:5">
      <c r="A569" s="690"/>
      <c r="B569" s="691" t="str">
        <f>B$36</f>
        <v>S4</v>
      </c>
      <c r="C569" s="749"/>
      <c r="D569" s="689"/>
      <c r="E569" s="689"/>
    </row>
    <row r="570" spans="1:5">
      <c r="A570" s="690"/>
      <c r="B570" s="691"/>
      <c r="C570" s="689"/>
      <c r="D570" s="689"/>
      <c r="E570" s="689"/>
    </row>
    <row r="571" spans="1:5" ht="57">
      <c r="A571" s="701">
        <v>6</v>
      </c>
      <c r="B571" s="702"/>
      <c r="C571" s="703" t="s">
        <v>2756</v>
      </c>
      <c r="D571" s="703" t="s">
        <v>1265</v>
      </c>
      <c r="E571" s="703"/>
    </row>
    <row r="572" spans="1:5" ht="128.25">
      <c r="A572" s="701"/>
      <c r="B572" s="702"/>
      <c r="C572" s="712" t="s">
        <v>2757</v>
      </c>
      <c r="D572" s="703"/>
      <c r="E572" s="703"/>
    </row>
    <row r="573" spans="1:5" ht="132">
      <c r="A573" s="701">
        <v>6.1</v>
      </c>
      <c r="B573" s="702"/>
      <c r="C573" s="703" t="s">
        <v>2758</v>
      </c>
      <c r="D573" s="703"/>
      <c r="E573" s="703"/>
    </row>
    <row r="574" spans="1:5" ht="185.25">
      <c r="A574" s="701"/>
      <c r="B574" s="702"/>
      <c r="C574" s="712" t="s">
        <v>2759</v>
      </c>
      <c r="D574" s="703"/>
      <c r="E574" s="703"/>
    </row>
    <row r="575" spans="1:5" ht="171">
      <c r="A575" s="690" t="s">
        <v>2760</v>
      </c>
      <c r="B575" s="691"/>
      <c r="C575" s="700" t="s">
        <v>2761</v>
      </c>
      <c r="D575" s="689"/>
      <c r="E575" s="689"/>
    </row>
    <row r="576" spans="1:5" ht="135">
      <c r="A576" s="690"/>
      <c r="B576" s="691"/>
      <c r="C576" s="750" t="s">
        <v>2762</v>
      </c>
      <c r="D576" s="689"/>
      <c r="E576" s="689"/>
    </row>
    <row r="577" spans="1:5" ht="285">
      <c r="A577" s="690"/>
      <c r="B577" s="691"/>
      <c r="C577" s="711" t="s">
        <v>2763</v>
      </c>
      <c r="D577" s="689"/>
      <c r="E577" s="689"/>
    </row>
    <row r="578" spans="1:5" ht="242.25">
      <c r="A578" s="690"/>
      <c r="B578" s="691"/>
      <c r="C578" s="711" t="s">
        <v>2764</v>
      </c>
      <c r="D578" s="689"/>
      <c r="E578" s="689"/>
    </row>
    <row r="579" spans="1:5" ht="60">
      <c r="A579" s="690"/>
      <c r="B579" s="691" t="str">
        <f>B$32</f>
        <v>RA</v>
      </c>
      <c r="C579" s="689" t="s">
        <v>3256</v>
      </c>
      <c r="D579" s="689" t="s">
        <v>2520</v>
      </c>
      <c r="E579" s="689"/>
    </row>
    <row r="580" spans="1:5">
      <c r="A580" s="690"/>
      <c r="B580" s="691" t="str">
        <f>B$33</f>
        <v>S1</v>
      </c>
      <c r="C580" s="689" t="s">
        <v>1265</v>
      </c>
      <c r="D580" s="689"/>
      <c r="E580" s="689"/>
    </row>
    <row r="581" spans="1:5">
      <c r="A581" s="690"/>
      <c r="B581" s="691" t="str">
        <f>B$34</f>
        <v>S2</v>
      </c>
      <c r="C581" s="689"/>
      <c r="D581" s="689"/>
      <c r="E581" s="689"/>
    </row>
    <row r="582" spans="1:5">
      <c r="A582" s="690"/>
      <c r="B582" s="691" t="str">
        <f>B$35</f>
        <v>S3</v>
      </c>
      <c r="C582" s="689"/>
      <c r="D582" s="689"/>
      <c r="E582" s="689"/>
    </row>
    <row r="583" spans="1:5">
      <c r="A583" s="690"/>
      <c r="B583" s="691" t="str">
        <f>B$36</f>
        <v>S4</v>
      </c>
      <c r="C583" s="689"/>
      <c r="D583" s="689"/>
      <c r="E583" s="689"/>
    </row>
    <row r="584" spans="1:5">
      <c r="A584" s="690"/>
      <c r="B584" s="691"/>
      <c r="C584" s="689"/>
      <c r="D584" s="689"/>
      <c r="E584" s="689"/>
    </row>
    <row r="585" spans="1:5" ht="114">
      <c r="A585" s="690" t="s">
        <v>2765</v>
      </c>
      <c r="B585" s="691"/>
      <c r="C585" s="700" t="s">
        <v>2766</v>
      </c>
      <c r="D585" s="689"/>
      <c r="E585" s="689"/>
    </row>
    <row r="586" spans="1:5" ht="60">
      <c r="A586" s="690"/>
      <c r="B586" s="691"/>
      <c r="C586" s="750" t="s">
        <v>2767</v>
      </c>
      <c r="D586" s="689"/>
      <c r="E586" s="689"/>
    </row>
    <row r="587" spans="1:5" ht="213.75">
      <c r="A587" s="690"/>
      <c r="B587" s="691"/>
      <c r="C587" s="711" t="s">
        <v>2768</v>
      </c>
      <c r="D587" s="689"/>
      <c r="E587" s="689"/>
    </row>
    <row r="588" spans="1:5" ht="60">
      <c r="A588" s="690"/>
      <c r="B588" s="691" t="str">
        <f>B$32</f>
        <v>RA</v>
      </c>
      <c r="C588" s="689" t="s">
        <v>3271</v>
      </c>
      <c r="D588" s="689" t="s">
        <v>2520</v>
      </c>
      <c r="E588" s="689"/>
    </row>
    <row r="589" spans="1:5">
      <c r="A589" s="707"/>
      <c r="B589" s="708" t="str">
        <f>B$33</f>
        <v>S1</v>
      </c>
      <c r="C589" s="709" t="s">
        <v>1265</v>
      </c>
      <c r="D589" s="709" t="s">
        <v>1265</v>
      </c>
      <c r="E589" s="709"/>
    </row>
    <row r="590" spans="1:5">
      <c r="A590" s="690"/>
      <c r="B590" s="691" t="str">
        <f>B$34</f>
        <v>S2</v>
      </c>
      <c r="C590" s="689"/>
      <c r="D590" s="689"/>
      <c r="E590" s="689"/>
    </row>
    <row r="591" spans="1:5">
      <c r="A591" s="690"/>
      <c r="B591" s="691" t="str">
        <f>B$35</f>
        <v>S3</v>
      </c>
      <c r="C591" s="689"/>
      <c r="D591" s="689"/>
      <c r="E591" s="689"/>
    </row>
    <row r="592" spans="1:5">
      <c r="A592" s="690"/>
      <c r="B592" s="691" t="str">
        <f>B$36</f>
        <v>S4</v>
      </c>
      <c r="C592" s="689"/>
      <c r="D592" s="689"/>
      <c r="E592" s="689"/>
    </row>
    <row r="593" spans="1:5">
      <c r="A593" s="690"/>
      <c r="B593" s="691"/>
      <c r="C593" s="689"/>
      <c r="D593" s="689"/>
      <c r="E593" s="689"/>
    </row>
    <row r="594" spans="1:5">
      <c r="A594" s="690"/>
      <c r="B594" s="691"/>
      <c r="C594" s="689"/>
      <c r="D594" s="689"/>
      <c r="E594" s="689"/>
    </row>
    <row r="595" spans="1:5" ht="42.75">
      <c r="A595" s="690" t="s">
        <v>2769</v>
      </c>
      <c r="B595" s="691"/>
      <c r="C595" s="700" t="s">
        <v>2770</v>
      </c>
      <c r="D595" s="689"/>
      <c r="E595" s="689"/>
    </row>
    <row r="596" spans="1:5" ht="171">
      <c r="A596" s="690"/>
      <c r="B596" s="691"/>
      <c r="C596" s="711" t="s">
        <v>2771</v>
      </c>
      <c r="D596" s="689"/>
      <c r="E596" s="689"/>
    </row>
    <row r="597" spans="1:5" ht="60">
      <c r="A597" s="690"/>
      <c r="B597" s="691" t="str">
        <f>B$32</f>
        <v>RA</v>
      </c>
      <c r="C597" s="689" t="s">
        <v>3257</v>
      </c>
      <c r="D597" s="689" t="s">
        <v>2520</v>
      </c>
      <c r="E597" s="689"/>
    </row>
    <row r="598" spans="1:5">
      <c r="A598" s="690"/>
      <c r="B598" s="691" t="str">
        <f>B$33</f>
        <v>S1</v>
      </c>
      <c r="C598" s="689" t="s">
        <v>1265</v>
      </c>
      <c r="D598" s="689"/>
      <c r="E598" s="689"/>
    </row>
    <row r="599" spans="1:5">
      <c r="A599" s="690"/>
      <c r="B599" s="691" t="str">
        <f>B$34</f>
        <v>S2</v>
      </c>
      <c r="C599" s="689"/>
      <c r="D599" s="689"/>
      <c r="E599" s="689"/>
    </row>
    <row r="600" spans="1:5">
      <c r="A600" s="690"/>
      <c r="B600" s="691" t="str">
        <f>B$35</f>
        <v>S3</v>
      </c>
      <c r="C600" s="689"/>
      <c r="D600" s="689"/>
      <c r="E600" s="689"/>
    </row>
    <row r="601" spans="1:5">
      <c r="A601" s="690"/>
      <c r="B601" s="691" t="str">
        <f>B$36</f>
        <v>S4</v>
      </c>
      <c r="C601" s="689"/>
      <c r="D601" s="689"/>
      <c r="E601" s="689"/>
    </row>
    <row r="602" spans="1:5">
      <c r="A602" s="690"/>
      <c r="B602" s="691"/>
      <c r="C602" s="689"/>
      <c r="D602" s="689"/>
      <c r="E602" s="689"/>
    </row>
    <row r="603" spans="1:5" ht="42.75">
      <c r="A603" s="690" t="s">
        <v>2772</v>
      </c>
      <c r="B603" s="691"/>
      <c r="C603" s="700" t="s">
        <v>2773</v>
      </c>
      <c r="D603" s="689"/>
      <c r="E603" s="689"/>
    </row>
    <row r="604" spans="1:5" ht="42.75">
      <c r="A604" s="690"/>
      <c r="B604" s="691"/>
      <c r="C604" s="711" t="s">
        <v>2774</v>
      </c>
      <c r="D604" s="689"/>
      <c r="E604" s="689"/>
    </row>
    <row r="605" spans="1:5">
      <c r="A605" s="690"/>
      <c r="B605" s="691" t="str">
        <f>B$32</f>
        <v>RA</v>
      </c>
      <c r="C605" s="689" t="s">
        <v>3258</v>
      </c>
      <c r="D605" s="689" t="s">
        <v>2512</v>
      </c>
      <c r="E605" s="689"/>
    </row>
    <row r="606" spans="1:5">
      <c r="A606" s="707"/>
      <c r="B606" s="708" t="str">
        <f>B$33</f>
        <v>S1</v>
      </c>
      <c r="C606" s="709" t="s">
        <v>1265</v>
      </c>
      <c r="D606" s="709"/>
      <c r="E606" s="709"/>
    </row>
    <row r="607" spans="1:5">
      <c r="A607" s="690"/>
      <c r="B607" s="691" t="str">
        <f>B$34</f>
        <v>S2</v>
      </c>
      <c r="C607" s="689"/>
      <c r="D607" s="689"/>
      <c r="E607" s="689"/>
    </row>
    <row r="608" spans="1:5">
      <c r="A608" s="690"/>
      <c r="B608" s="691" t="str">
        <f>B$35</f>
        <v>S3</v>
      </c>
      <c r="C608" s="689"/>
      <c r="D608" s="689"/>
      <c r="E608" s="689"/>
    </row>
    <row r="609" spans="1:5">
      <c r="A609" s="690"/>
      <c r="B609" s="691" t="str">
        <f>B$36</f>
        <v>S4</v>
      </c>
      <c r="C609" s="689"/>
      <c r="D609" s="689"/>
      <c r="E609" s="689"/>
    </row>
    <row r="610" spans="1:5">
      <c r="A610" s="690"/>
      <c r="B610" s="691"/>
      <c r="C610" s="689"/>
      <c r="D610" s="689"/>
      <c r="E610" s="689"/>
    </row>
    <row r="611" spans="1:5">
      <c r="A611" s="690"/>
      <c r="B611" s="691"/>
      <c r="C611" s="689"/>
      <c r="D611" s="689"/>
      <c r="E611" s="689"/>
    </row>
    <row r="612" spans="1:5" ht="57">
      <c r="A612" s="701">
        <v>6.2</v>
      </c>
      <c r="B612" s="702"/>
      <c r="C612" s="703" t="s">
        <v>2775</v>
      </c>
      <c r="D612" s="703"/>
      <c r="E612" s="703"/>
    </row>
    <row r="613" spans="1:5" ht="128.25">
      <c r="A613" s="701"/>
      <c r="B613" s="702"/>
      <c r="C613" s="745" t="s">
        <v>2776</v>
      </c>
      <c r="D613" s="703"/>
      <c r="E613" s="703"/>
    </row>
    <row r="614" spans="1:5" ht="99.75">
      <c r="A614" s="690" t="s">
        <v>2777</v>
      </c>
      <c r="B614" s="691"/>
      <c r="C614" s="710" t="s">
        <v>2778</v>
      </c>
      <c r="D614" s="689"/>
      <c r="E614" s="689"/>
    </row>
    <row r="615" spans="1:5" ht="114">
      <c r="A615" s="690"/>
      <c r="B615" s="691"/>
      <c r="C615" s="711" t="s">
        <v>2779</v>
      </c>
      <c r="D615" s="689"/>
      <c r="E615" s="689"/>
    </row>
    <row r="616" spans="1:5" ht="45">
      <c r="A616" s="690"/>
      <c r="B616" s="691" t="str">
        <f>B$32</f>
        <v>RA</v>
      </c>
      <c r="C616" s="689" t="s">
        <v>3272</v>
      </c>
      <c r="D616" s="689" t="s">
        <v>2520</v>
      </c>
      <c r="E616" s="689"/>
    </row>
    <row r="617" spans="1:5">
      <c r="A617" s="707"/>
      <c r="B617" s="708" t="str">
        <f>B$33</f>
        <v>S1</v>
      </c>
      <c r="C617" s="709" t="s">
        <v>1265</v>
      </c>
      <c r="D617" s="709" t="s">
        <v>1265</v>
      </c>
      <c r="E617" s="709"/>
    </row>
    <row r="618" spans="1:5">
      <c r="A618" s="690"/>
      <c r="B618" s="691" t="str">
        <f>B$34</f>
        <v>S2</v>
      </c>
      <c r="C618" s="689"/>
      <c r="D618" s="689"/>
      <c r="E618" s="689"/>
    </row>
    <row r="619" spans="1:5">
      <c r="A619" s="690"/>
      <c r="B619" s="691" t="str">
        <f>B$35</f>
        <v>S3</v>
      </c>
      <c r="C619" s="731"/>
      <c r="D619" s="689"/>
      <c r="E619" s="689"/>
    </row>
    <row r="620" spans="1:5">
      <c r="A620" s="690"/>
      <c r="B620" s="691" t="str">
        <f>B$36</f>
        <v>S4</v>
      </c>
      <c r="C620" s="725"/>
      <c r="D620" s="689"/>
      <c r="E620" s="689"/>
    </row>
    <row r="621" spans="1:5">
      <c r="A621" s="690"/>
      <c r="B621" s="691"/>
      <c r="C621" s="689"/>
      <c r="D621" s="689"/>
      <c r="E621" s="689"/>
    </row>
    <row r="622" spans="1:5" ht="99.75">
      <c r="A622" s="690" t="s">
        <v>2780</v>
      </c>
      <c r="B622" s="691"/>
      <c r="C622" s="700" t="s">
        <v>2781</v>
      </c>
      <c r="D622" s="689"/>
      <c r="E622" s="689"/>
    </row>
    <row r="623" spans="1:5" ht="85.5">
      <c r="A623" s="690"/>
      <c r="B623" s="691"/>
      <c r="C623" s="711" t="s">
        <v>2782</v>
      </c>
      <c r="D623" s="689"/>
      <c r="E623" s="689"/>
    </row>
    <row r="624" spans="1:5" ht="75">
      <c r="A624" s="690"/>
      <c r="B624" s="691" t="str">
        <f>B$32</f>
        <v>RA</v>
      </c>
      <c r="C624" s="689" t="s">
        <v>3273</v>
      </c>
      <c r="D624" s="689" t="s">
        <v>2520</v>
      </c>
      <c r="E624" s="689"/>
    </row>
    <row r="625" spans="1:5">
      <c r="A625" s="707"/>
      <c r="B625" s="708" t="str">
        <f>B$33</f>
        <v>S1</v>
      </c>
      <c r="C625" s="709" t="s">
        <v>1265</v>
      </c>
      <c r="D625" s="709" t="s">
        <v>1265</v>
      </c>
      <c r="E625" s="709"/>
    </row>
    <row r="626" spans="1:5">
      <c r="A626" s="690"/>
      <c r="B626" s="691" t="str">
        <f>B$34</f>
        <v>S2</v>
      </c>
      <c r="C626" s="689"/>
      <c r="D626" s="689"/>
      <c r="E626" s="689"/>
    </row>
    <row r="627" spans="1:5">
      <c r="A627" s="690"/>
      <c r="B627" s="691" t="str">
        <f>B$35</f>
        <v>S3</v>
      </c>
      <c r="C627" s="731"/>
      <c r="D627" s="689"/>
      <c r="E627" s="689"/>
    </row>
    <row r="628" spans="1:5">
      <c r="A628" s="690"/>
      <c r="B628" s="691" t="str">
        <f>B$36</f>
        <v>S4</v>
      </c>
      <c r="C628" s="725"/>
      <c r="D628" s="689"/>
      <c r="E628" s="689"/>
    </row>
    <row r="629" spans="1:5">
      <c r="A629" s="690"/>
      <c r="B629" s="691"/>
      <c r="C629" s="689"/>
      <c r="D629" s="689"/>
      <c r="E629" s="689"/>
    </row>
    <row r="630" spans="1:5" ht="42.75">
      <c r="A630" s="690" t="s">
        <v>2783</v>
      </c>
      <c r="B630" s="691"/>
      <c r="C630" s="700" t="s">
        <v>2784</v>
      </c>
      <c r="D630" s="689"/>
      <c r="E630" s="689"/>
    </row>
    <row r="631" spans="1:5">
      <c r="A631" s="690"/>
      <c r="B631" s="691"/>
      <c r="C631" s="711" t="s">
        <v>2785</v>
      </c>
      <c r="D631" s="689"/>
      <c r="E631" s="689"/>
    </row>
    <row r="632" spans="1:5">
      <c r="A632" s="690"/>
      <c r="B632" s="691" t="str">
        <f>B$32</f>
        <v>RA</v>
      </c>
      <c r="C632" s="689" t="s">
        <v>3259</v>
      </c>
      <c r="D632" s="689" t="s">
        <v>2512</v>
      </c>
      <c r="E632" s="689"/>
    </row>
    <row r="633" spans="1:5">
      <c r="A633" s="707"/>
      <c r="B633" s="708" t="str">
        <f>B$33</f>
        <v>S1</v>
      </c>
      <c r="C633" s="709" t="s">
        <v>1265</v>
      </c>
      <c r="D633" s="709"/>
      <c r="E633" s="709"/>
    </row>
    <row r="634" spans="1:5">
      <c r="A634" s="690"/>
      <c r="B634" s="691" t="str">
        <f>B$34</f>
        <v>S2</v>
      </c>
      <c r="C634" s="689"/>
      <c r="D634" s="689"/>
      <c r="E634" s="689"/>
    </row>
    <row r="635" spans="1:5">
      <c r="A635" s="690"/>
      <c r="B635" s="691" t="str">
        <f>B$35</f>
        <v>S3</v>
      </c>
      <c r="C635" s="731"/>
      <c r="D635" s="689"/>
      <c r="E635" s="689"/>
    </row>
    <row r="636" spans="1:5">
      <c r="A636" s="690"/>
      <c r="B636" s="691" t="str">
        <f>B$36</f>
        <v>S4</v>
      </c>
      <c r="C636" s="725"/>
      <c r="D636" s="689"/>
      <c r="E636" s="689"/>
    </row>
    <row r="637" spans="1:5">
      <c r="A637" s="690"/>
      <c r="B637" s="691"/>
      <c r="C637" s="689"/>
      <c r="D637" s="689"/>
      <c r="E637" s="689"/>
    </row>
    <row r="638" spans="1:5" ht="42.75">
      <c r="A638" s="690" t="s">
        <v>2787</v>
      </c>
      <c r="B638" s="691"/>
      <c r="C638" s="700" t="s">
        <v>2788</v>
      </c>
      <c r="D638" s="689"/>
      <c r="E638" s="689"/>
    </row>
    <row r="639" spans="1:5" ht="42.75">
      <c r="A639" s="690"/>
      <c r="B639" s="691"/>
      <c r="C639" s="711" t="s">
        <v>2789</v>
      </c>
      <c r="D639" s="689"/>
      <c r="E639" s="689"/>
    </row>
    <row r="640" spans="1:5" ht="75">
      <c r="A640" s="690"/>
      <c r="B640" s="691" t="str">
        <f>B$32</f>
        <v>RA</v>
      </c>
      <c r="C640" s="749" t="s">
        <v>2790</v>
      </c>
      <c r="D640" s="689" t="s">
        <v>2520</v>
      </c>
      <c r="E640" s="689"/>
    </row>
    <row r="641" spans="1:5">
      <c r="A641" s="690"/>
      <c r="B641" s="691" t="str">
        <f>B$33</f>
        <v>S1</v>
      </c>
      <c r="C641" s="689" t="s">
        <v>1265</v>
      </c>
      <c r="D641" s="689"/>
      <c r="E641" s="734"/>
    </row>
    <row r="642" spans="1:5">
      <c r="A642" s="690"/>
      <c r="B642" s="691" t="str">
        <f>B$34</f>
        <v>S2</v>
      </c>
      <c r="C642" s="689"/>
      <c r="D642" s="689"/>
      <c r="E642" s="734"/>
    </row>
    <row r="643" spans="1:5">
      <c r="A643" s="690"/>
      <c r="B643" s="691" t="str">
        <f>B$35</f>
        <v>S3</v>
      </c>
      <c r="C643" s="749"/>
      <c r="D643" s="689"/>
      <c r="E643" s="734"/>
    </row>
    <row r="644" spans="1:5">
      <c r="A644" s="690"/>
      <c r="B644" s="691" t="str">
        <f>B$36</f>
        <v>S4</v>
      </c>
      <c r="C644" s="748"/>
      <c r="D644" s="689"/>
      <c r="E644" s="734"/>
    </row>
    <row r="645" spans="1:5">
      <c r="A645" s="690"/>
      <c r="B645" s="691"/>
      <c r="C645" s="689"/>
      <c r="D645" s="689"/>
      <c r="E645" s="734"/>
    </row>
    <row r="646" spans="1:5" ht="57">
      <c r="A646" s="701">
        <v>6.3</v>
      </c>
      <c r="B646" s="702"/>
      <c r="C646" s="703" t="s">
        <v>2791</v>
      </c>
      <c r="D646" s="703"/>
      <c r="E646" s="703"/>
    </row>
    <row r="647" spans="1:5" ht="299.25">
      <c r="A647" s="701"/>
      <c r="B647" s="702"/>
      <c r="C647" s="745" t="s">
        <v>2792</v>
      </c>
      <c r="D647" s="703"/>
      <c r="E647" s="703"/>
    </row>
    <row r="648" spans="1:5" ht="85.5">
      <c r="A648" s="701"/>
      <c r="B648" s="702"/>
      <c r="C648" s="745" t="s">
        <v>2793</v>
      </c>
      <c r="D648" s="703"/>
      <c r="E648" s="703"/>
    </row>
    <row r="649" spans="1:5" ht="71.25">
      <c r="A649" s="690" t="s">
        <v>2794</v>
      </c>
      <c r="B649" s="691"/>
      <c r="C649" s="700" t="s">
        <v>2795</v>
      </c>
      <c r="D649" s="689"/>
      <c r="E649" s="689"/>
    </row>
    <row r="650" spans="1:5" ht="45">
      <c r="A650" s="690"/>
      <c r="B650" s="691"/>
      <c r="C650" s="750" t="s">
        <v>2796</v>
      </c>
      <c r="D650" s="689"/>
      <c r="E650" s="689"/>
    </row>
    <row r="651" spans="1:5" ht="299.25">
      <c r="A651" s="690"/>
      <c r="B651" s="691"/>
      <c r="C651" s="711" t="s">
        <v>2797</v>
      </c>
      <c r="D651" s="689"/>
      <c r="E651" s="689"/>
    </row>
    <row r="652" spans="1:5" ht="299.25">
      <c r="A652" s="690"/>
      <c r="B652" s="691"/>
      <c r="C652" s="711" t="s">
        <v>2797</v>
      </c>
      <c r="D652" s="689"/>
      <c r="E652" s="689"/>
    </row>
    <row r="653" spans="1:5" ht="150">
      <c r="A653" s="690"/>
      <c r="B653" s="691" t="str">
        <f>B$32</f>
        <v>RA</v>
      </c>
      <c r="C653" s="725" t="s">
        <v>2798</v>
      </c>
      <c r="D653" s="689" t="s">
        <v>2520</v>
      </c>
      <c r="E653" s="689"/>
    </row>
    <row r="654" spans="1:5">
      <c r="A654" s="707"/>
      <c r="B654" s="708" t="str">
        <f>B$33</f>
        <v>S1</v>
      </c>
      <c r="C654" s="709" t="s">
        <v>1265</v>
      </c>
      <c r="D654" s="709" t="s">
        <v>1265</v>
      </c>
      <c r="E654" s="709"/>
    </row>
    <row r="655" spans="1:5">
      <c r="A655" s="690"/>
      <c r="B655" s="691" t="str">
        <f>B$34</f>
        <v>S2</v>
      </c>
      <c r="C655" s="689"/>
      <c r="D655" s="689"/>
      <c r="E655" s="689"/>
    </row>
    <row r="656" spans="1:5">
      <c r="A656" s="690"/>
      <c r="B656" s="691" t="str">
        <f>B$35</f>
        <v>S3</v>
      </c>
      <c r="C656" s="731"/>
      <c r="D656" s="689"/>
      <c r="E656" s="689"/>
    </row>
    <row r="657" spans="1:12">
      <c r="A657" s="690"/>
      <c r="B657" s="691" t="str">
        <f>B$36</f>
        <v>S4</v>
      </c>
      <c r="C657" s="725"/>
      <c r="D657" s="689"/>
      <c r="E657" s="689"/>
    </row>
    <row r="658" spans="1:12">
      <c r="A658" s="690"/>
      <c r="B658" s="691"/>
      <c r="C658" s="689"/>
      <c r="D658" s="689"/>
      <c r="E658" s="689"/>
    </row>
    <row r="659" spans="1:12" ht="57">
      <c r="A659" s="690" t="s">
        <v>2799</v>
      </c>
      <c r="B659" s="691"/>
      <c r="C659" s="700" t="s">
        <v>2800</v>
      </c>
      <c r="D659" s="689"/>
      <c r="E659" s="689"/>
    </row>
    <row r="660" spans="1:12" ht="199.5">
      <c r="A660" s="690"/>
      <c r="B660" s="691"/>
      <c r="C660" s="706" t="s">
        <v>2801</v>
      </c>
      <c r="D660" s="689"/>
      <c r="E660" s="689"/>
    </row>
    <row r="661" spans="1:12" ht="75">
      <c r="A661" s="690"/>
      <c r="B661" s="691" t="str">
        <f>B$32</f>
        <v>RA</v>
      </c>
      <c r="C661" s="731" t="s">
        <v>3274</v>
      </c>
      <c r="D661" s="689" t="s">
        <v>2520</v>
      </c>
      <c r="E661" s="689"/>
    </row>
    <row r="662" spans="1:12">
      <c r="A662" s="690"/>
      <c r="B662" s="691" t="str">
        <f>B$33</f>
        <v>S1</v>
      </c>
      <c r="C662" s="689" t="s">
        <v>1265</v>
      </c>
      <c r="D662" s="689"/>
      <c r="E662" s="689"/>
    </row>
    <row r="663" spans="1:12">
      <c r="A663" s="690"/>
      <c r="B663" s="691" t="str">
        <f>B$34</f>
        <v>S2</v>
      </c>
      <c r="C663" s="689"/>
      <c r="D663" s="689"/>
      <c r="E663" s="689"/>
    </row>
    <row r="664" spans="1:12">
      <c r="A664" s="690"/>
      <c r="B664" s="691" t="str">
        <f>B$35</f>
        <v>S3</v>
      </c>
      <c r="C664" s="731"/>
      <c r="D664" s="689"/>
      <c r="E664" s="689"/>
    </row>
    <row r="665" spans="1:12">
      <c r="A665" s="690"/>
      <c r="B665" s="691" t="str">
        <f>B$36</f>
        <v>S4</v>
      </c>
      <c r="C665" s="725"/>
      <c r="D665" s="689"/>
      <c r="E665" s="689"/>
    </row>
    <row r="666" spans="1:12">
      <c r="A666" s="690"/>
      <c r="B666" s="691"/>
      <c r="C666" s="689"/>
      <c r="D666" s="689"/>
      <c r="E666" s="689"/>
    </row>
    <row r="667" spans="1:12" ht="228">
      <c r="A667" s="690" t="s">
        <v>2802</v>
      </c>
      <c r="B667" s="691"/>
      <c r="C667" s="700" t="s">
        <v>2803</v>
      </c>
      <c r="D667" s="689"/>
      <c r="E667" s="689"/>
    </row>
    <row r="668" spans="1:12" ht="85.5">
      <c r="A668" s="690"/>
      <c r="B668" s="691"/>
      <c r="C668" s="700" t="s">
        <v>2804</v>
      </c>
      <c r="D668" s="689"/>
      <c r="E668" s="689"/>
    </row>
    <row r="669" spans="1:12" s="455" customFormat="1" ht="105">
      <c r="A669" s="690"/>
      <c r="B669" s="691" t="str">
        <f>B$32</f>
        <v>RA</v>
      </c>
      <c r="C669" s="725" t="s">
        <v>3260</v>
      </c>
      <c r="D669" s="689" t="s">
        <v>2520</v>
      </c>
      <c r="E669" s="689"/>
      <c r="H669" s="456"/>
      <c r="I669" s="456"/>
      <c r="J669" s="459"/>
      <c r="K669" s="457"/>
      <c r="L669" s="454"/>
    </row>
    <row r="670" spans="1:12">
      <c r="A670" s="707"/>
      <c r="B670" s="708" t="str">
        <f>B$33</f>
        <v>S1</v>
      </c>
      <c r="C670" s="714"/>
      <c r="D670" s="709" t="s">
        <v>1265</v>
      </c>
      <c r="E670" s="709"/>
    </row>
    <row r="671" spans="1:12">
      <c r="A671" s="707"/>
      <c r="B671" s="708" t="str">
        <f>B$34</f>
        <v>S2</v>
      </c>
      <c r="C671" s="709" t="s">
        <v>1265</v>
      </c>
      <c r="D671" s="709" t="s">
        <v>1265</v>
      </c>
      <c r="E671" s="709"/>
    </row>
    <row r="672" spans="1:12">
      <c r="A672" s="690"/>
      <c r="B672" s="691" t="str">
        <f>B$35</f>
        <v>S3</v>
      </c>
      <c r="C672" s="731"/>
      <c r="D672" s="689"/>
      <c r="E672" s="689"/>
    </row>
    <row r="673" spans="1:5">
      <c r="A673" s="690"/>
      <c r="B673" s="691" t="str">
        <f>B$36</f>
        <v>S4</v>
      </c>
      <c r="C673" s="725"/>
      <c r="D673" s="689"/>
      <c r="E673" s="689"/>
    </row>
    <row r="674" spans="1:5">
      <c r="A674" s="690"/>
      <c r="B674" s="691"/>
      <c r="C674" s="689"/>
      <c r="D674" s="689"/>
      <c r="E674" s="689"/>
    </row>
    <row r="675" spans="1:5" ht="99.75">
      <c r="A675" s="690" t="s">
        <v>2805</v>
      </c>
      <c r="B675" s="691"/>
      <c r="C675" s="700" t="s">
        <v>2806</v>
      </c>
      <c r="D675" s="689"/>
      <c r="E675" s="689"/>
    </row>
    <row r="676" spans="1:5" ht="45">
      <c r="A676" s="690"/>
      <c r="B676" s="691"/>
      <c r="C676" s="750" t="s">
        <v>2807</v>
      </c>
      <c r="D676" s="689"/>
      <c r="E676" s="689"/>
    </row>
    <row r="677" spans="1:5" ht="242.25">
      <c r="A677" s="690"/>
      <c r="B677" s="691"/>
      <c r="C677" s="711" t="s">
        <v>2808</v>
      </c>
      <c r="D677" s="689"/>
      <c r="E677" s="689"/>
    </row>
    <row r="678" spans="1:5" ht="285">
      <c r="A678" s="690"/>
      <c r="B678" s="691"/>
      <c r="C678" s="711" t="s">
        <v>2809</v>
      </c>
      <c r="D678" s="689"/>
      <c r="E678" s="689"/>
    </row>
    <row r="679" spans="1:5" ht="85.5">
      <c r="A679" s="690"/>
      <c r="B679" s="691"/>
      <c r="C679" s="711" t="s">
        <v>2810</v>
      </c>
      <c r="D679" s="689"/>
      <c r="E679" s="689"/>
    </row>
    <row r="680" spans="1:5" ht="120">
      <c r="A680" s="690"/>
      <c r="B680" s="691" t="str">
        <f>B$32</f>
        <v>RA</v>
      </c>
      <c r="C680" s="731" t="s">
        <v>3278</v>
      </c>
      <c r="D680" s="689" t="s">
        <v>2520</v>
      </c>
      <c r="E680" s="689"/>
    </row>
    <row r="681" spans="1:5">
      <c r="A681" s="707"/>
      <c r="B681" s="708" t="str">
        <f>B$33</f>
        <v>S1</v>
      </c>
      <c r="C681" s="709" t="s">
        <v>1265</v>
      </c>
      <c r="D681" s="709" t="s">
        <v>1265</v>
      </c>
      <c r="E681" s="709"/>
    </row>
    <row r="682" spans="1:5">
      <c r="A682" s="690"/>
      <c r="B682" s="691" t="str">
        <f>B$34</f>
        <v>S2</v>
      </c>
      <c r="C682" s="689"/>
      <c r="D682" s="689"/>
      <c r="E682" s="689"/>
    </row>
    <row r="683" spans="1:5">
      <c r="A683" s="690"/>
      <c r="B683" s="691" t="str">
        <f>B$35</f>
        <v>S3</v>
      </c>
      <c r="C683" s="731"/>
      <c r="D683" s="689"/>
      <c r="E683" s="689"/>
    </row>
    <row r="684" spans="1:5">
      <c r="A684" s="690"/>
      <c r="B684" s="691" t="str">
        <f>B$36</f>
        <v>S4</v>
      </c>
      <c r="C684" s="725"/>
      <c r="D684" s="689"/>
      <c r="E684" s="689"/>
    </row>
    <row r="685" spans="1:5">
      <c r="A685" s="690"/>
      <c r="B685" s="691"/>
      <c r="C685" s="689"/>
      <c r="D685" s="689"/>
      <c r="E685" s="689"/>
    </row>
    <row r="686" spans="1:5" ht="85.5">
      <c r="A686" s="690" t="s">
        <v>2811</v>
      </c>
      <c r="B686" s="691"/>
      <c r="C686" s="700" t="s">
        <v>2812</v>
      </c>
      <c r="D686" s="689"/>
      <c r="E686" s="689"/>
    </row>
    <row r="687" spans="1:5" ht="199.5">
      <c r="A687" s="690"/>
      <c r="B687" s="691"/>
      <c r="C687" s="711" t="s">
        <v>2813</v>
      </c>
      <c r="D687" s="689"/>
      <c r="E687" s="689"/>
    </row>
    <row r="688" spans="1:5" ht="294.60000000000002" customHeight="1">
      <c r="A688" s="690"/>
      <c r="B688" s="691" t="str">
        <f>B$32</f>
        <v>RA</v>
      </c>
      <c r="C688" s="749" t="s">
        <v>3769</v>
      </c>
      <c r="D688" s="689" t="s">
        <v>2520</v>
      </c>
      <c r="E688" s="689"/>
    </row>
    <row r="689" spans="1:5">
      <c r="A689" s="707"/>
      <c r="B689" s="708" t="str">
        <f>B$33</f>
        <v>S1</v>
      </c>
      <c r="C689" s="709" t="s">
        <v>1265</v>
      </c>
      <c r="D689" s="709" t="s">
        <v>1265</v>
      </c>
      <c r="E689" s="709"/>
    </row>
    <row r="690" spans="1:5">
      <c r="A690" s="707"/>
      <c r="B690" s="708" t="str">
        <f>B$34</f>
        <v>S2</v>
      </c>
      <c r="C690" s="709" t="s">
        <v>1265</v>
      </c>
      <c r="D690" s="709" t="s">
        <v>1265</v>
      </c>
      <c r="E690" s="709"/>
    </row>
    <row r="691" spans="1:5">
      <c r="A691" s="690"/>
      <c r="B691" s="691" t="str">
        <f>B$35</f>
        <v>S3</v>
      </c>
      <c r="C691" s="749"/>
      <c r="D691" s="689"/>
      <c r="E691" s="689"/>
    </row>
    <row r="692" spans="1:5">
      <c r="A692" s="690"/>
      <c r="B692" s="691" t="str">
        <f>B$36</f>
        <v>S4</v>
      </c>
      <c r="C692" s="749"/>
      <c r="D692" s="689"/>
      <c r="E692" s="689"/>
    </row>
    <row r="693" spans="1:5">
      <c r="A693" s="690"/>
      <c r="B693" s="691"/>
      <c r="C693" s="689"/>
      <c r="D693" s="689"/>
      <c r="E693" s="689"/>
    </row>
    <row r="694" spans="1:5" ht="51.75">
      <c r="A694" s="751"/>
      <c r="B694" s="752"/>
      <c r="C694" s="753" t="s">
        <v>2814</v>
      </c>
      <c r="D694" s="754"/>
      <c r="E694" s="754"/>
    </row>
    <row r="695" spans="1:5" ht="34.5">
      <c r="A695" s="690" t="s">
        <v>2815</v>
      </c>
      <c r="B695" s="691"/>
      <c r="C695" s="755" t="s">
        <v>2816</v>
      </c>
      <c r="D695" s="689"/>
      <c r="E695" s="689"/>
    </row>
    <row r="696" spans="1:5" ht="224.25">
      <c r="A696" s="690"/>
      <c r="B696" s="691"/>
      <c r="C696" s="756" t="s">
        <v>2817</v>
      </c>
      <c r="D696" s="689"/>
      <c r="E696" s="689"/>
    </row>
    <row r="697" spans="1:5" ht="225">
      <c r="A697" s="690"/>
      <c r="B697" s="691" t="str">
        <f>B$32</f>
        <v>RA</v>
      </c>
      <c r="C697" s="689" t="s">
        <v>3279</v>
      </c>
      <c r="D697" s="689" t="s">
        <v>2520</v>
      </c>
      <c r="E697" s="689"/>
    </row>
    <row r="698" spans="1:5">
      <c r="A698" s="707"/>
      <c r="B698" s="708" t="str">
        <f>B$33</f>
        <v>S1</v>
      </c>
      <c r="C698" s="709" t="s">
        <v>1265</v>
      </c>
      <c r="D698" s="709" t="s">
        <v>1265</v>
      </c>
      <c r="E698" s="709"/>
    </row>
    <row r="699" spans="1:5">
      <c r="A699" s="690"/>
      <c r="B699" s="691" t="str">
        <f>B$34</f>
        <v>S2</v>
      </c>
      <c r="C699" s="689"/>
      <c r="D699" s="689"/>
      <c r="E699" s="689"/>
    </row>
    <row r="700" spans="1:5">
      <c r="A700" s="690"/>
      <c r="B700" s="691" t="str">
        <f>B$35</f>
        <v>S3</v>
      </c>
      <c r="C700" s="725"/>
      <c r="D700" s="689"/>
      <c r="E700" s="689"/>
    </row>
    <row r="701" spans="1:5">
      <c r="A701" s="690"/>
      <c r="B701" s="691" t="str">
        <f>B$36</f>
        <v>S4</v>
      </c>
      <c r="C701" s="689"/>
      <c r="D701" s="689"/>
      <c r="E701" s="689"/>
    </row>
    <row r="702" spans="1:5">
      <c r="A702" s="690"/>
      <c r="B702" s="691"/>
      <c r="C702" s="689"/>
      <c r="D702" s="689"/>
      <c r="E702" s="689"/>
    </row>
    <row r="703" spans="1:5" ht="71.25">
      <c r="A703" s="690" t="s">
        <v>2818</v>
      </c>
      <c r="B703" s="691"/>
      <c r="C703" s="700" t="s">
        <v>2819</v>
      </c>
      <c r="D703" s="689"/>
      <c r="E703" s="689"/>
    </row>
    <row r="704" spans="1:5">
      <c r="A704" s="690"/>
      <c r="B704" s="691"/>
      <c r="C704" s="706" t="s">
        <v>2820</v>
      </c>
      <c r="D704" s="689"/>
      <c r="E704" s="689"/>
    </row>
    <row r="705" spans="1:5" ht="60">
      <c r="A705" s="690"/>
      <c r="B705" s="691" t="str">
        <f>B$32</f>
        <v>RA</v>
      </c>
      <c r="C705" s="731" t="s">
        <v>3280</v>
      </c>
      <c r="D705" s="709" t="s">
        <v>2520</v>
      </c>
      <c r="E705" s="689"/>
    </row>
    <row r="706" spans="1:5">
      <c r="A706" s="707"/>
      <c r="B706" s="708" t="str">
        <f>B$33</f>
        <v>S1</v>
      </c>
      <c r="C706" s="709" t="s">
        <v>1265</v>
      </c>
      <c r="D706" s="709" t="s">
        <v>1265</v>
      </c>
      <c r="E706" s="709"/>
    </row>
    <row r="707" spans="1:5">
      <c r="A707" s="707"/>
      <c r="B707" s="708" t="str">
        <f>B$34</f>
        <v>S2</v>
      </c>
      <c r="C707" s="709" t="s">
        <v>1265</v>
      </c>
      <c r="D707" s="709" t="s">
        <v>1265</v>
      </c>
      <c r="E707" s="709"/>
    </row>
    <row r="708" spans="1:5">
      <c r="A708" s="707"/>
      <c r="B708" s="708" t="str">
        <f>B$35</f>
        <v>S3</v>
      </c>
      <c r="C708" s="731"/>
      <c r="D708" s="709"/>
      <c r="E708" s="709"/>
    </row>
    <row r="709" spans="1:5">
      <c r="A709" s="690"/>
      <c r="B709" s="691" t="str">
        <f>B$36</f>
        <v>S4</v>
      </c>
      <c r="C709" s="731"/>
      <c r="D709" s="709"/>
      <c r="E709" s="689"/>
    </row>
    <row r="710" spans="1:5">
      <c r="A710" s="690"/>
      <c r="B710" s="691"/>
      <c r="C710" s="689"/>
      <c r="D710" s="689"/>
      <c r="E710" s="689"/>
    </row>
    <row r="711" spans="1:5" ht="99.75">
      <c r="A711" s="690" t="s">
        <v>2821</v>
      </c>
      <c r="B711" s="691"/>
      <c r="C711" s="700" t="s">
        <v>2822</v>
      </c>
      <c r="D711" s="689"/>
      <c r="E711" s="689"/>
    </row>
    <row r="712" spans="1:5" ht="199.5">
      <c r="A712" s="690"/>
      <c r="B712" s="691"/>
      <c r="C712" s="706" t="s">
        <v>2823</v>
      </c>
      <c r="D712" s="689"/>
      <c r="E712" s="689"/>
    </row>
    <row r="713" spans="1:5" ht="150">
      <c r="A713" s="690"/>
      <c r="B713" s="691" t="str">
        <f>B$32</f>
        <v>RA</v>
      </c>
      <c r="C713" s="731" t="s">
        <v>3275</v>
      </c>
      <c r="D713" s="709" t="s">
        <v>2520</v>
      </c>
      <c r="E713" s="689"/>
    </row>
    <row r="714" spans="1:5">
      <c r="A714" s="707"/>
      <c r="B714" s="708" t="str">
        <f>B$33</f>
        <v>S1</v>
      </c>
      <c r="C714" s="709" t="s">
        <v>1265</v>
      </c>
      <c r="D714" s="709" t="s">
        <v>1265</v>
      </c>
      <c r="E714" s="709"/>
    </row>
    <row r="715" spans="1:5">
      <c r="A715" s="707"/>
      <c r="B715" s="708" t="s">
        <v>49</v>
      </c>
      <c r="C715" s="709" t="s">
        <v>1265</v>
      </c>
      <c r="D715" s="709"/>
      <c r="E715" s="709"/>
    </row>
    <row r="716" spans="1:5">
      <c r="A716" s="707"/>
      <c r="B716" s="708" t="str">
        <f>B$35</f>
        <v>S3</v>
      </c>
      <c r="C716" s="731"/>
      <c r="D716" s="709"/>
      <c r="E716" s="709"/>
    </row>
    <row r="717" spans="1:5">
      <c r="A717" s="690"/>
      <c r="B717" s="691" t="str">
        <f>B$36</f>
        <v>S4</v>
      </c>
      <c r="C717" s="725"/>
      <c r="D717" s="709"/>
      <c r="E717" s="689"/>
    </row>
    <row r="718" spans="1:5">
      <c r="A718" s="690"/>
      <c r="B718" s="691"/>
      <c r="C718" s="689"/>
      <c r="D718" s="689"/>
      <c r="E718" s="689"/>
    </row>
    <row r="719" spans="1:5" ht="142.5">
      <c r="A719" s="690" t="s">
        <v>2824</v>
      </c>
      <c r="B719" s="691"/>
      <c r="C719" s="700" t="s">
        <v>2825</v>
      </c>
      <c r="D719" s="689"/>
      <c r="E719" s="689"/>
    </row>
    <row r="720" spans="1:5" ht="270.75">
      <c r="A720" s="690"/>
      <c r="B720" s="691"/>
      <c r="C720" s="706" t="s">
        <v>2826</v>
      </c>
      <c r="D720" s="689"/>
      <c r="E720" s="689"/>
    </row>
    <row r="721" spans="1:5" ht="225">
      <c r="A721" s="707"/>
      <c r="B721" s="708" t="str">
        <f>B$32</f>
        <v>RA</v>
      </c>
      <c r="C721" s="725" t="s">
        <v>3276</v>
      </c>
      <c r="D721" s="689" t="s">
        <v>2520</v>
      </c>
      <c r="E721" s="709"/>
    </row>
    <row r="722" spans="1:5">
      <c r="A722" s="707"/>
      <c r="B722" s="708" t="str">
        <f>B$33</f>
        <v>S1</v>
      </c>
      <c r="C722" s="709" t="s">
        <v>1265</v>
      </c>
      <c r="D722" s="709" t="s">
        <v>1265</v>
      </c>
      <c r="E722" s="709"/>
    </row>
    <row r="723" spans="1:5">
      <c r="A723" s="707"/>
      <c r="B723" s="708" t="str">
        <f>B$34</f>
        <v>S2</v>
      </c>
      <c r="C723" s="709" t="s">
        <v>1265</v>
      </c>
      <c r="D723" s="709" t="s">
        <v>1265</v>
      </c>
      <c r="E723" s="709"/>
    </row>
    <row r="724" spans="1:5">
      <c r="A724" s="690"/>
      <c r="B724" s="691" t="str">
        <f>B$35</f>
        <v>S3</v>
      </c>
      <c r="C724" s="731"/>
      <c r="D724" s="689"/>
      <c r="E724" s="689"/>
    </row>
    <row r="725" spans="1:5">
      <c r="A725" s="690"/>
      <c r="B725" s="691" t="str">
        <f>B$36</f>
        <v>S4</v>
      </c>
      <c r="C725" s="725"/>
      <c r="D725" s="689"/>
      <c r="E725" s="689"/>
    </row>
    <row r="726" spans="1:5">
      <c r="A726" s="690"/>
      <c r="B726" s="691"/>
      <c r="C726" s="689"/>
      <c r="D726" s="689"/>
      <c r="E726" s="689"/>
    </row>
    <row r="727" spans="1:5" ht="142.5">
      <c r="A727" s="690" t="s">
        <v>2827</v>
      </c>
      <c r="B727" s="691"/>
      <c r="C727" s="700" t="s">
        <v>2828</v>
      </c>
      <c r="D727" s="689"/>
      <c r="E727" s="689"/>
    </row>
    <row r="728" spans="1:5" ht="42.75">
      <c r="A728" s="690"/>
      <c r="B728" s="691"/>
      <c r="C728" s="706" t="s">
        <v>2829</v>
      </c>
      <c r="D728" s="689"/>
      <c r="E728" s="689"/>
    </row>
    <row r="729" spans="1:5">
      <c r="A729" s="690"/>
      <c r="B729" s="691" t="str">
        <f>B$32</f>
        <v>RA</v>
      </c>
      <c r="C729" s="725" t="s">
        <v>2830</v>
      </c>
      <c r="D729" s="689" t="s">
        <v>2520</v>
      </c>
      <c r="E729" s="689"/>
    </row>
    <row r="730" spans="1:5">
      <c r="A730" s="690"/>
      <c r="B730" s="691" t="str">
        <f>B$33</f>
        <v>S1</v>
      </c>
      <c r="C730" s="689" t="s">
        <v>1265</v>
      </c>
      <c r="D730" s="689"/>
      <c r="E730" s="689"/>
    </row>
    <row r="731" spans="1:5">
      <c r="A731" s="707"/>
      <c r="B731" s="708" t="str">
        <f>B$34</f>
        <v>S2</v>
      </c>
      <c r="C731" s="709" t="s">
        <v>1265</v>
      </c>
      <c r="D731" s="709" t="s">
        <v>1265</v>
      </c>
      <c r="E731" s="709"/>
    </row>
    <row r="732" spans="1:5">
      <c r="A732" s="690"/>
      <c r="B732" s="691" t="str">
        <f>B$35</f>
        <v>S3</v>
      </c>
      <c r="C732" s="731"/>
      <c r="D732" s="689"/>
      <c r="E732" s="689"/>
    </row>
    <row r="733" spans="1:5">
      <c r="A733" s="690"/>
      <c r="B733" s="691" t="str">
        <f>B$36</f>
        <v>S4</v>
      </c>
      <c r="C733" s="725"/>
      <c r="D733" s="689"/>
      <c r="E733" s="689"/>
    </row>
    <row r="734" spans="1:5">
      <c r="A734" s="690"/>
      <c r="B734" s="691"/>
      <c r="C734" s="689"/>
      <c r="D734" s="689"/>
      <c r="E734" s="689"/>
    </row>
    <row r="735" spans="1:5" ht="99.75">
      <c r="A735" s="690" t="s">
        <v>2831</v>
      </c>
      <c r="B735" s="691"/>
      <c r="C735" s="700" t="s">
        <v>2832</v>
      </c>
      <c r="D735" s="689"/>
      <c r="E735" s="689"/>
    </row>
    <row r="736" spans="1:5" ht="30">
      <c r="A736" s="690"/>
      <c r="B736" s="691"/>
      <c r="C736" s="750" t="s">
        <v>2833</v>
      </c>
      <c r="D736" s="689"/>
      <c r="E736" s="689"/>
    </row>
    <row r="737" spans="1:5" ht="256.5">
      <c r="A737" s="690"/>
      <c r="B737" s="691"/>
      <c r="C737" s="711" t="s">
        <v>2834</v>
      </c>
      <c r="D737" s="689"/>
      <c r="E737" s="689"/>
    </row>
    <row r="738" spans="1:5" ht="165">
      <c r="A738" s="690"/>
      <c r="B738" s="691" t="str">
        <f>B$32</f>
        <v>RA</v>
      </c>
      <c r="C738" s="749" t="s">
        <v>3262</v>
      </c>
      <c r="D738" s="689" t="s">
        <v>2520</v>
      </c>
      <c r="E738" s="689"/>
    </row>
    <row r="739" spans="1:5">
      <c r="A739" s="690"/>
      <c r="B739" s="691" t="str">
        <f>B$33</f>
        <v>S1</v>
      </c>
      <c r="C739" s="742" t="s">
        <v>1265</v>
      </c>
      <c r="D739" s="689"/>
      <c r="E739" s="689"/>
    </row>
    <row r="740" spans="1:5">
      <c r="A740" s="707"/>
      <c r="B740" s="708" t="str">
        <f>B$34</f>
        <v>S2</v>
      </c>
      <c r="C740" s="714" t="s">
        <v>1265</v>
      </c>
      <c r="D740" s="709" t="s">
        <v>1265</v>
      </c>
      <c r="E740" s="709"/>
    </row>
    <row r="741" spans="1:5">
      <c r="A741" s="690"/>
      <c r="B741" s="691" t="str">
        <f>B$35</f>
        <v>S3</v>
      </c>
      <c r="C741" s="749"/>
      <c r="D741" s="689"/>
      <c r="E741" s="689"/>
    </row>
    <row r="742" spans="1:5">
      <c r="A742" s="690"/>
      <c r="B742" s="691" t="str">
        <f>B$36</f>
        <v>S4</v>
      </c>
      <c r="C742" s="749"/>
      <c r="D742" s="689"/>
      <c r="E742" s="689"/>
    </row>
    <row r="743" spans="1:5">
      <c r="A743" s="690"/>
      <c r="B743" s="691"/>
      <c r="C743" s="689"/>
      <c r="D743" s="689"/>
      <c r="E743" s="689"/>
    </row>
    <row r="744" spans="1:5" ht="42.75">
      <c r="A744" s="690" t="s">
        <v>2835</v>
      </c>
      <c r="B744" s="691"/>
      <c r="C744" s="700" t="s">
        <v>2836</v>
      </c>
      <c r="D744" s="689"/>
      <c r="E744" s="689"/>
    </row>
    <row r="745" spans="1:5">
      <c r="A745" s="690"/>
      <c r="B745" s="691"/>
      <c r="C745" s="711" t="s">
        <v>2837</v>
      </c>
      <c r="D745" s="689"/>
      <c r="E745" s="689"/>
    </row>
    <row r="746" spans="1:5" ht="120">
      <c r="A746" s="690"/>
      <c r="B746" s="691" t="str">
        <f>B$32</f>
        <v>RA</v>
      </c>
      <c r="C746" s="731" t="s">
        <v>3263</v>
      </c>
      <c r="D746" s="689" t="s">
        <v>2520</v>
      </c>
      <c r="E746" s="689"/>
    </row>
    <row r="747" spans="1:5">
      <c r="A747" s="690"/>
      <c r="B747" s="691" t="str">
        <f>B$33</f>
        <v>S1</v>
      </c>
      <c r="C747" s="689" t="s">
        <v>1265</v>
      </c>
      <c r="D747" s="689"/>
      <c r="E747" s="689"/>
    </row>
    <row r="748" spans="1:5">
      <c r="A748" s="690"/>
      <c r="B748" s="691" t="str">
        <f>B$34</f>
        <v>S2</v>
      </c>
      <c r="C748" s="689"/>
      <c r="D748" s="689"/>
      <c r="E748" s="689"/>
    </row>
    <row r="749" spans="1:5">
      <c r="A749" s="690"/>
      <c r="B749" s="691" t="str">
        <f>B$35</f>
        <v>S3</v>
      </c>
      <c r="C749" s="731"/>
      <c r="D749" s="689"/>
      <c r="E749" s="689"/>
    </row>
    <row r="750" spans="1:5">
      <c r="A750" s="690"/>
      <c r="B750" s="691" t="str">
        <f>B$36</f>
        <v>S4</v>
      </c>
      <c r="C750" s="725"/>
      <c r="D750" s="689"/>
      <c r="E750" s="689"/>
    </row>
    <row r="751" spans="1:5">
      <c r="A751" s="690"/>
      <c r="B751" s="691"/>
      <c r="C751" s="689"/>
      <c r="D751" s="689"/>
      <c r="E751" s="689"/>
    </row>
    <row r="752" spans="1:5" ht="42.75">
      <c r="A752" s="701">
        <v>6.4</v>
      </c>
      <c r="B752" s="702"/>
      <c r="C752" s="703" t="s">
        <v>2838</v>
      </c>
      <c r="D752" s="757"/>
      <c r="E752" s="757"/>
    </row>
    <row r="753" spans="1:5" ht="342">
      <c r="A753" s="701"/>
      <c r="B753" s="702"/>
      <c r="C753" s="745" t="s">
        <v>2839</v>
      </c>
      <c r="D753" s="757"/>
      <c r="E753" s="757"/>
    </row>
    <row r="754" spans="1:5" ht="199.5">
      <c r="A754" s="690" t="s">
        <v>2840</v>
      </c>
      <c r="B754" s="691"/>
      <c r="C754" s="710" t="s">
        <v>2841</v>
      </c>
      <c r="D754" s="689"/>
      <c r="E754" s="689"/>
    </row>
    <row r="755" spans="1:5" ht="270.75">
      <c r="A755" s="690"/>
      <c r="B755" s="691"/>
      <c r="C755" s="711" t="s">
        <v>2842</v>
      </c>
      <c r="D755" s="689"/>
      <c r="E755" s="689"/>
    </row>
    <row r="756" spans="1:5" ht="75">
      <c r="A756" s="690"/>
      <c r="B756" s="691" t="str">
        <f>B$32</f>
        <v>RA</v>
      </c>
      <c r="C756" s="689" t="s">
        <v>3281</v>
      </c>
      <c r="D756" s="689" t="s">
        <v>2520</v>
      </c>
      <c r="E756" s="689"/>
    </row>
    <row r="757" spans="1:5">
      <c r="A757" s="707"/>
      <c r="B757" s="708" t="str">
        <f>B$33</f>
        <v>S1</v>
      </c>
      <c r="C757" s="709" t="s">
        <v>1265</v>
      </c>
      <c r="D757" s="709" t="s">
        <v>1265</v>
      </c>
      <c r="E757" s="709"/>
    </row>
    <row r="758" spans="1:5">
      <c r="A758" s="690"/>
      <c r="B758" s="691" t="str">
        <f>B$34</f>
        <v>S2</v>
      </c>
      <c r="C758" s="689"/>
      <c r="D758" s="689"/>
      <c r="E758" s="689"/>
    </row>
    <row r="759" spans="1:5">
      <c r="A759" s="690"/>
      <c r="B759" s="691" t="str">
        <f>B$35</f>
        <v>S3</v>
      </c>
      <c r="C759" s="689"/>
      <c r="D759" s="689"/>
      <c r="E759" s="689"/>
    </row>
    <row r="760" spans="1:5">
      <c r="A760" s="690"/>
      <c r="B760" s="691" t="str">
        <f>B$36</f>
        <v>S4</v>
      </c>
      <c r="C760" s="689"/>
      <c r="D760" s="689"/>
      <c r="E760" s="689"/>
    </row>
    <row r="761" spans="1:5">
      <c r="A761" s="690"/>
      <c r="B761" s="691"/>
      <c r="C761" s="689"/>
      <c r="D761" s="689"/>
      <c r="E761" s="689"/>
    </row>
    <row r="762" spans="1:5" ht="114">
      <c r="A762" s="690" t="s">
        <v>2843</v>
      </c>
      <c r="B762" s="691"/>
      <c r="C762" s="710" t="s">
        <v>2844</v>
      </c>
      <c r="D762" s="689"/>
      <c r="E762" s="689"/>
    </row>
    <row r="763" spans="1:5" ht="135">
      <c r="A763" s="690"/>
      <c r="B763" s="691" t="str">
        <f>B$32</f>
        <v>RA</v>
      </c>
      <c r="C763" s="689" t="s">
        <v>3282</v>
      </c>
      <c r="D763" s="689" t="s">
        <v>2520</v>
      </c>
      <c r="E763" s="689"/>
    </row>
    <row r="764" spans="1:5">
      <c r="A764" s="690"/>
      <c r="B764" s="691" t="str">
        <f>B$33</f>
        <v>S1</v>
      </c>
      <c r="C764" s="689" t="s">
        <v>1265</v>
      </c>
      <c r="D764" s="689"/>
      <c r="E764" s="689"/>
    </row>
    <row r="765" spans="1:5">
      <c r="A765" s="690"/>
      <c r="B765" s="691" t="str">
        <f>B$34</f>
        <v>S2</v>
      </c>
      <c r="C765" s="689"/>
      <c r="D765" s="689"/>
      <c r="E765" s="689"/>
    </row>
    <row r="766" spans="1:5">
      <c r="A766" s="690"/>
      <c r="B766" s="691" t="str">
        <f>B$35</f>
        <v>S3</v>
      </c>
      <c r="C766" s="689"/>
      <c r="D766" s="689"/>
      <c r="E766" s="689"/>
    </row>
    <row r="767" spans="1:5">
      <c r="A767" s="690"/>
      <c r="B767" s="691" t="str">
        <f>B$36</f>
        <v>S4</v>
      </c>
      <c r="C767" s="689"/>
      <c r="D767" s="689"/>
      <c r="E767" s="689"/>
    </row>
    <row r="768" spans="1:5">
      <c r="A768" s="690"/>
      <c r="B768" s="691"/>
      <c r="C768" s="689"/>
      <c r="D768" s="689"/>
      <c r="E768" s="689"/>
    </row>
    <row r="769" spans="1:5" ht="85.5">
      <c r="A769" s="690" t="s">
        <v>2845</v>
      </c>
      <c r="B769" s="691"/>
      <c r="C769" s="758" t="s">
        <v>2846</v>
      </c>
      <c r="D769" s="689"/>
      <c r="E769" s="689"/>
    </row>
    <row r="770" spans="1:5" ht="85.5">
      <c r="A770" s="690"/>
      <c r="B770" s="691"/>
      <c r="C770" s="711" t="s">
        <v>2847</v>
      </c>
      <c r="D770" s="689"/>
      <c r="E770" s="689"/>
    </row>
    <row r="771" spans="1:5">
      <c r="A771" s="690"/>
      <c r="B771" s="691" t="str">
        <f>B$32</f>
        <v>RA</v>
      </c>
      <c r="C771" s="689" t="s">
        <v>3283</v>
      </c>
      <c r="D771" s="689" t="s">
        <v>2512</v>
      </c>
      <c r="E771" s="689"/>
    </row>
    <row r="772" spans="1:5">
      <c r="A772" s="690"/>
      <c r="B772" s="691" t="str">
        <f>B$33</f>
        <v>S1</v>
      </c>
      <c r="C772" s="689" t="s">
        <v>1265</v>
      </c>
      <c r="D772" s="689"/>
      <c r="E772" s="689"/>
    </row>
    <row r="773" spans="1:5">
      <c r="A773" s="707"/>
      <c r="B773" s="708" t="str">
        <f>B$34</f>
        <v>S2</v>
      </c>
      <c r="C773" s="714" t="s">
        <v>1265</v>
      </c>
      <c r="D773" s="709" t="s">
        <v>1265</v>
      </c>
      <c r="E773" s="709"/>
    </row>
    <row r="774" spans="1:5">
      <c r="A774" s="690"/>
      <c r="B774" s="691" t="str">
        <f>B$35</f>
        <v>S3</v>
      </c>
      <c r="C774" s="689"/>
      <c r="D774" s="689"/>
      <c r="E774" s="689"/>
    </row>
    <row r="775" spans="1:5">
      <c r="A775" s="690"/>
      <c r="B775" s="691" t="str">
        <f>B$36</f>
        <v>S4</v>
      </c>
      <c r="C775" s="689"/>
      <c r="D775" s="689"/>
      <c r="E775" s="689"/>
    </row>
    <row r="776" spans="1:5">
      <c r="A776" s="690"/>
      <c r="B776" s="691"/>
      <c r="C776" s="689"/>
      <c r="D776" s="689"/>
      <c r="E776" s="689"/>
    </row>
    <row r="777" spans="1:5" ht="42.75">
      <c r="A777" s="690" t="s">
        <v>2848</v>
      </c>
      <c r="B777" s="691"/>
      <c r="C777" s="758" t="s">
        <v>2849</v>
      </c>
      <c r="D777" s="689"/>
      <c r="E777" s="689"/>
    </row>
    <row r="778" spans="1:5" ht="85.5">
      <c r="A778" s="690"/>
      <c r="B778" s="691"/>
      <c r="C778" s="711" t="s">
        <v>2850</v>
      </c>
      <c r="D778" s="689"/>
      <c r="E778" s="689"/>
    </row>
    <row r="779" spans="1:5" ht="45">
      <c r="A779" s="690"/>
      <c r="B779" s="691" t="str">
        <f>B$32</f>
        <v>RA</v>
      </c>
      <c r="C779" s="689" t="s">
        <v>3284</v>
      </c>
      <c r="D779" s="689" t="s">
        <v>2520</v>
      </c>
      <c r="E779" s="689"/>
    </row>
    <row r="780" spans="1:5">
      <c r="A780" s="690"/>
      <c r="B780" s="691" t="str">
        <f>B$33</f>
        <v>S1</v>
      </c>
      <c r="C780" s="689" t="s">
        <v>1265</v>
      </c>
      <c r="D780" s="689"/>
      <c r="E780" s="689"/>
    </row>
    <row r="781" spans="1:5">
      <c r="A781" s="707"/>
      <c r="B781" s="708" t="str">
        <f>B$34</f>
        <v>S2</v>
      </c>
      <c r="C781" s="709" t="s">
        <v>1265</v>
      </c>
      <c r="D781" s="709" t="s">
        <v>1265</v>
      </c>
      <c r="E781" s="709"/>
    </row>
    <row r="782" spans="1:5">
      <c r="A782" s="690"/>
      <c r="B782" s="691" t="str">
        <f>B$35</f>
        <v>S3</v>
      </c>
      <c r="C782" s="689"/>
      <c r="D782" s="689"/>
      <c r="E782" s="689"/>
    </row>
    <row r="783" spans="1:5">
      <c r="A783" s="690"/>
      <c r="B783" s="691" t="str">
        <f>B$36</f>
        <v>S4</v>
      </c>
      <c r="C783" s="689"/>
      <c r="D783" s="689"/>
      <c r="E783" s="689"/>
    </row>
    <row r="784" spans="1:5">
      <c r="A784" s="690"/>
      <c r="B784" s="691"/>
      <c r="C784" s="689"/>
      <c r="D784" s="689"/>
      <c r="E784" s="689"/>
    </row>
    <row r="785" spans="1:5" ht="28.5">
      <c r="A785" s="690" t="s">
        <v>2851</v>
      </c>
      <c r="B785" s="691"/>
      <c r="C785" s="758" t="s">
        <v>2852</v>
      </c>
      <c r="D785" s="689"/>
      <c r="E785" s="689"/>
    </row>
    <row r="786" spans="1:5">
      <c r="A786" s="690"/>
      <c r="B786" s="691"/>
      <c r="C786" s="711" t="s">
        <v>2853</v>
      </c>
      <c r="D786" s="689"/>
      <c r="E786" s="689"/>
    </row>
    <row r="787" spans="1:5">
      <c r="A787" s="690"/>
      <c r="B787" s="691" t="str">
        <f>B$32</f>
        <v>RA</v>
      </c>
      <c r="C787" s="689" t="s">
        <v>3285</v>
      </c>
      <c r="D787" s="689" t="s">
        <v>2512</v>
      </c>
      <c r="E787" s="689"/>
    </row>
    <row r="788" spans="1:5">
      <c r="A788" s="707"/>
      <c r="B788" s="708" t="str">
        <f>B$33</f>
        <v>S1</v>
      </c>
      <c r="C788" s="709" t="s">
        <v>1265</v>
      </c>
      <c r="D788" s="709"/>
      <c r="E788" s="709"/>
    </row>
    <row r="789" spans="1:5">
      <c r="A789" s="690"/>
      <c r="B789" s="691" t="str">
        <f>B$34</f>
        <v>S2</v>
      </c>
      <c r="C789" s="689"/>
      <c r="D789" s="689"/>
      <c r="E789" s="689"/>
    </row>
    <row r="790" spans="1:5">
      <c r="A790" s="690"/>
      <c r="B790" s="691" t="str">
        <f>B$35</f>
        <v>S3</v>
      </c>
      <c r="C790" s="689"/>
      <c r="D790" s="689"/>
      <c r="E790" s="689"/>
    </row>
    <row r="791" spans="1:5">
      <c r="A791" s="690"/>
      <c r="B791" s="691" t="str">
        <f>B$36</f>
        <v>S4</v>
      </c>
      <c r="C791" s="689"/>
      <c r="D791" s="689"/>
      <c r="E791" s="689"/>
    </row>
    <row r="792" spans="1:5">
      <c r="A792" s="690"/>
      <c r="B792" s="691"/>
      <c r="C792" s="689"/>
      <c r="D792" s="689"/>
      <c r="E792" s="689"/>
    </row>
    <row r="793" spans="1:5" ht="28.5">
      <c r="A793" s="701">
        <v>6.5</v>
      </c>
      <c r="B793" s="702"/>
      <c r="C793" s="703" t="s">
        <v>2854</v>
      </c>
      <c r="D793" s="703"/>
      <c r="E793" s="703"/>
    </row>
    <row r="794" spans="1:5" ht="28.5">
      <c r="A794" s="690" t="s">
        <v>2855</v>
      </c>
      <c r="B794" s="691"/>
      <c r="C794" s="700" t="s">
        <v>2856</v>
      </c>
      <c r="D794" s="689"/>
      <c r="E794" s="689"/>
    </row>
    <row r="795" spans="1:5" ht="57">
      <c r="A795" s="690"/>
      <c r="B795" s="691"/>
      <c r="C795" s="711" t="s">
        <v>2857</v>
      </c>
      <c r="D795" s="689"/>
      <c r="E795" s="689"/>
    </row>
    <row r="796" spans="1:5">
      <c r="A796" s="690"/>
      <c r="B796" s="691" t="str">
        <f>B$32</f>
        <v>RA</v>
      </c>
      <c r="C796" s="689" t="s">
        <v>3286</v>
      </c>
      <c r="D796" s="689" t="s">
        <v>2520</v>
      </c>
      <c r="E796" s="689"/>
    </row>
    <row r="797" spans="1:5">
      <c r="A797" s="690"/>
      <c r="B797" s="691" t="str">
        <f>B$33</f>
        <v>S1</v>
      </c>
      <c r="C797" s="689" t="s">
        <v>1265</v>
      </c>
      <c r="D797" s="689"/>
      <c r="E797" s="689"/>
    </row>
    <row r="798" spans="1:5">
      <c r="A798" s="690"/>
      <c r="B798" s="691" t="str">
        <f>B$34</f>
        <v>S2</v>
      </c>
      <c r="C798" s="689"/>
      <c r="D798" s="689"/>
      <c r="E798" s="689"/>
    </row>
    <row r="799" spans="1:5">
      <c r="A799" s="690"/>
      <c r="B799" s="691" t="str">
        <f>B$35</f>
        <v>S3</v>
      </c>
      <c r="C799" s="689"/>
      <c r="D799" s="689"/>
      <c r="E799" s="689"/>
    </row>
    <row r="800" spans="1:5">
      <c r="A800" s="690"/>
      <c r="B800" s="691" t="str">
        <f>B$36</f>
        <v>S4</v>
      </c>
      <c r="C800" s="689"/>
      <c r="D800" s="689"/>
      <c r="E800" s="689"/>
    </row>
    <row r="801" spans="1:5">
      <c r="A801" s="690"/>
      <c r="B801" s="691"/>
      <c r="C801" s="689"/>
      <c r="D801" s="689"/>
      <c r="E801" s="689"/>
    </row>
    <row r="802" spans="1:5" ht="28.5">
      <c r="A802" s="690" t="s">
        <v>2858</v>
      </c>
      <c r="B802" s="691"/>
      <c r="C802" s="700" t="s">
        <v>2859</v>
      </c>
      <c r="D802" s="689"/>
      <c r="E802" s="689"/>
    </row>
    <row r="803" spans="1:5" ht="99.75">
      <c r="A803" s="690"/>
      <c r="B803" s="691"/>
      <c r="C803" s="711" t="s">
        <v>2860</v>
      </c>
      <c r="D803" s="689"/>
      <c r="E803" s="689"/>
    </row>
    <row r="804" spans="1:5" ht="45">
      <c r="A804" s="690"/>
      <c r="B804" s="691" t="str">
        <f>B$32</f>
        <v>RA</v>
      </c>
      <c r="C804" s="689" t="s">
        <v>3288</v>
      </c>
      <c r="D804" s="689" t="s">
        <v>2520</v>
      </c>
      <c r="E804" s="689"/>
    </row>
    <row r="805" spans="1:5">
      <c r="A805" s="690"/>
      <c r="B805" s="691" t="str">
        <f>B$33</f>
        <v>S1</v>
      </c>
      <c r="C805" s="689" t="s">
        <v>1265</v>
      </c>
      <c r="D805" s="689"/>
      <c r="E805" s="689"/>
    </row>
    <row r="806" spans="1:5">
      <c r="A806" s="690"/>
      <c r="B806" s="691" t="str">
        <f>B$34</f>
        <v>S2</v>
      </c>
      <c r="C806" s="689"/>
      <c r="D806" s="689"/>
      <c r="E806" s="689"/>
    </row>
    <row r="807" spans="1:5">
      <c r="A807" s="690"/>
      <c r="B807" s="691" t="str">
        <f>B$35</f>
        <v>S3</v>
      </c>
      <c r="C807" s="689"/>
      <c r="D807" s="689"/>
      <c r="E807" s="689"/>
    </row>
    <row r="808" spans="1:5">
      <c r="A808" s="690"/>
      <c r="B808" s="691" t="str">
        <f>B$36</f>
        <v>S4</v>
      </c>
      <c r="C808" s="689"/>
      <c r="D808" s="689"/>
      <c r="E808" s="689"/>
    </row>
    <row r="809" spans="1:5">
      <c r="A809" s="690"/>
      <c r="B809" s="691"/>
      <c r="C809" s="689"/>
      <c r="D809" s="689"/>
      <c r="E809" s="689"/>
    </row>
    <row r="810" spans="1:5" ht="228">
      <c r="A810" s="690" t="s">
        <v>2861</v>
      </c>
      <c r="B810" s="691"/>
      <c r="C810" s="700" t="s">
        <v>2862</v>
      </c>
      <c r="D810" s="689"/>
      <c r="E810" s="689"/>
    </row>
    <row r="811" spans="1:5" ht="327.75">
      <c r="A811" s="690"/>
      <c r="B811" s="691"/>
      <c r="C811" s="706" t="s">
        <v>2863</v>
      </c>
      <c r="D811" s="689"/>
      <c r="E811" s="689"/>
    </row>
    <row r="812" spans="1:5" ht="45">
      <c r="A812" s="690"/>
      <c r="B812" s="691" t="str">
        <f>B$32</f>
        <v>RA</v>
      </c>
      <c r="C812" s="689" t="s">
        <v>3287</v>
      </c>
      <c r="D812" s="689" t="s">
        <v>2520</v>
      </c>
      <c r="E812" s="689"/>
    </row>
    <row r="813" spans="1:5">
      <c r="A813" s="707"/>
      <c r="B813" s="708" t="str">
        <f>B$33</f>
        <v>S1</v>
      </c>
      <c r="C813" s="709" t="s">
        <v>1265</v>
      </c>
      <c r="D813" s="709" t="s">
        <v>1265</v>
      </c>
      <c r="E813" s="709"/>
    </row>
    <row r="814" spans="1:5">
      <c r="A814" s="707"/>
      <c r="B814" s="708" t="str">
        <f>B$34</f>
        <v>S2</v>
      </c>
      <c r="C814" s="709" t="s">
        <v>1265</v>
      </c>
      <c r="D814" s="709" t="s">
        <v>1265</v>
      </c>
      <c r="E814" s="709"/>
    </row>
    <row r="815" spans="1:5">
      <c r="A815" s="690"/>
      <c r="B815" s="691" t="str">
        <f>B$35</f>
        <v>S3</v>
      </c>
      <c r="C815" s="689"/>
      <c r="D815" s="689"/>
      <c r="E815" s="689"/>
    </row>
    <row r="816" spans="1:5">
      <c r="A816" s="690"/>
      <c r="B816" s="691" t="str">
        <f>B$36</f>
        <v>S4</v>
      </c>
      <c r="C816" s="689"/>
      <c r="D816" s="689"/>
      <c r="E816" s="689"/>
    </row>
    <row r="817" spans="1:5">
      <c r="A817" s="690"/>
      <c r="B817" s="691"/>
      <c r="C817" s="689"/>
      <c r="D817" s="689"/>
      <c r="E817" s="689"/>
    </row>
    <row r="818" spans="1:5" ht="203.1" customHeight="1">
      <c r="A818" s="690" t="s">
        <v>2864</v>
      </c>
      <c r="B818" s="691"/>
      <c r="C818" s="700" t="s">
        <v>2865</v>
      </c>
      <c r="D818" s="689"/>
      <c r="E818" s="689"/>
    </row>
    <row r="819" spans="1:5" ht="313.5">
      <c r="A819" s="690"/>
      <c r="B819" s="691"/>
      <c r="C819" s="706" t="s">
        <v>2866</v>
      </c>
      <c r="D819" s="689"/>
      <c r="E819" s="689"/>
    </row>
    <row r="820" spans="1:5" ht="120">
      <c r="A820" s="690"/>
      <c r="B820" s="691" t="str">
        <f>B$32</f>
        <v>RA</v>
      </c>
      <c r="C820" s="738" t="s">
        <v>3290</v>
      </c>
      <c r="D820" s="689" t="s">
        <v>2520</v>
      </c>
      <c r="E820" s="689"/>
    </row>
    <row r="821" spans="1:5">
      <c r="A821" s="707"/>
      <c r="B821" s="708" t="str">
        <f>B$33</f>
        <v>S1</v>
      </c>
      <c r="C821" s="709" t="s">
        <v>1265</v>
      </c>
      <c r="D821" s="709" t="s">
        <v>1265</v>
      </c>
      <c r="E821" s="709"/>
    </row>
    <row r="822" spans="1:5">
      <c r="A822" s="707"/>
      <c r="B822" s="708" t="str">
        <f>B$34</f>
        <v>S2</v>
      </c>
      <c r="C822" s="709" t="s">
        <v>1265</v>
      </c>
      <c r="D822" s="709" t="s">
        <v>1265</v>
      </c>
      <c r="E822" s="709"/>
    </row>
    <row r="823" spans="1:5">
      <c r="A823" s="700"/>
      <c r="B823" s="759" t="str">
        <f>B$35</f>
        <v>S3</v>
      </c>
      <c r="C823" s="738"/>
      <c r="D823" s="689"/>
      <c r="E823" s="689"/>
    </row>
    <row r="824" spans="1:5">
      <c r="A824" s="690"/>
      <c r="B824" s="691" t="str">
        <f>B$36</f>
        <v>S4</v>
      </c>
      <c r="C824" s="689"/>
      <c r="D824" s="689"/>
      <c r="E824" s="689"/>
    </row>
    <row r="825" spans="1:5">
      <c r="A825" s="690"/>
      <c r="B825" s="691"/>
      <c r="C825" s="689"/>
      <c r="D825" s="689"/>
      <c r="E825" s="689"/>
    </row>
    <row r="826" spans="1:5" ht="142.5">
      <c r="A826" s="690" t="s">
        <v>2867</v>
      </c>
      <c r="B826" s="691"/>
      <c r="C826" s="700" t="s">
        <v>2868</v>
      </c>
      <c r="D826" s="689"/>
      <c r="E826" s="689"/>
    </row>
    <row r="827" spans="1:5" ht="299.25">
      <c r="A827" s="690"/>
      <c r="B827" s="691"/>
      <c r="C827" s="706" t="s">
        <v>2869</v>
      </c>
      <c r="D827" s="689"/>
      <c r="E827" s="689"/>
    </row>
    <row r="828" spans="1:5" ht="60">
      <c r="A828" s="690"/>
      <c r="B828" s="691" t="str">
        <f>B$32</f>
        <v>RA</v>
      </c>
      <c r="C828" s="689" t="s">
        <v>3289</v>
      </c>
      <c r="D828" s="689" t="s">
        <v>2520</v>
      </c>
      <c r="E828" s="689"/>
    </row>
    <row r="829" spans="1:5">
      <c r="A829" s="690"/>
      <c r="B829" s="691" t="str">
        <f>B$33</f>
        <v>S1</v>
      </c>
      <c r="C829" s="766"/>
      <c r="D829" s="689"/>
      <c r="E829" s="689"/>
    </row>
    <row r="830" spans="1:5">
      <c r="A830" s="707"/>
      <c r="B830" s="708" t="str">
        <f>B$34</f>
        <v>S2</v>
      </c>
      <c r="C830" s="714" t="s">
        <v>1265</v>
      </c>
      <c r="D830" s="709" t="s">
        <v>1265</v>
      </c>
      <c r="E830" s="709"/>
    </row>
    <row r="831" spans="1:5">
      <c r="A831" s="690"/>
      <c r="B831" s="691" t="str">
        <f>B$35</f>
        <v>S3</v>
      </c>
      <c r="C831" s="689"/>
      <c r="D831" s="689"/>
      <c r="E831" s="689"/>
    </row>
    <row r="832" spans="1:5">
      <c r="A832" s="690"/>
      <c r="B832" s="691" t="str">
        <f>B$36</f>
        <v>S4</v>
      </c>
      <c r="C832" s="689"/>
      <c r="D832" s="689"/>
      <c r="E832" s="689"/>
    </row>
    <row r="833" spans="1:5">
      <c r="A833" s="690"/>
      <c r="B833" s="691"/>
      <c r="C833" s="689"/>
      <c r="D833" s="689"/>
      <c r="E833" s="689"/>
    </row>
    <row r="834" spans="1:5" ht="142.5">
      <c r="A834" s="690" t="s">
        <v>2870</v>
      </c>
      <c r="B834" s="691"/>
      <c r="C834" s="700" t="s">
        <v>2871</v>
      </c>
      <c r="D834" s="689"/>
      <c r="E834" s="689"/>
    </row>
    <row r="835" spans="1:5" ht="57">
      <c r="A835" s="690"/>
      <c r="B835" s="691"/>
      <c r="C835" s="706" t="s">
        <v>2872</v>
      </c>
      <c r="D835" s="689"/>
      <c r="E835" s="689"/>
    </row>
    <row r="836" spans="1:5">
      <c r="A836" s="690"/>
      <c r="B836" s="691" t="str">
        <f>B$32</f>
        <v>RA</v>
      </c>
      <c r="C836" s="766" t="s">
        <v>3291</v>
      </c>
      <c r="D836" s="689" t="s">
        <v>2512</v>
      </c>
      <c r="E836" s="689"/>
    </row>
    <row r="837" spans="1:5">
      <c r="A837" s="690"/>
      <c r="B837" s="691" t="str">
        <f>B$33</f>
        <v>S1</v>
      </c>
      <c r="C837" s="689" t="s">
        <v>1265</v>
      </c>
      <c r="D837" s="689"/>
      <c r="E837" s="689"/>
    </row>
    <row r="838" spans="1:5">
      <c r="A838" s="707"/>
      <c r="B838" s="708" t="str">
        <f>B$34</f>
        <v>S2</v>
      </c>
      <c r="C838" s="709" t="s">
        <v>1265</v>
      </c>
      <c r="D838" s="709" t="s">
        <v>1265</v>
      </c>
      <c r="E838" s="709"/>
    </row>
    <row r="839" spans="1:5">
      <c r="A839" s="690"/>
      <c r="B839" s="691" t="str">
        <f>B$35</f>
        <v>S3</v>
      </c>
      <c r="C839" s="689"/>
      <c r="D839" s="689"/>
      <c r="E839" s="689"/>
    </row>
    <row r="840" spans="1:5">
      <c r="A840" s="690"/>
      <c r="B840" s="691" t="str">
        <f>B$36</f>
        <v>S4</v>
      </c>
      <c r="C840" s="689"/>
      <c r="D840" s="689"/>
      <c r="E840" s="689"/>
    </row>
    <row r="841" spans="1:5">
      <c r="A841" s="690"/>
      <c r="B841" s="691"/>
      <c r="C841" s="689"/>
      <c r="D841" s="689"/>
      <c r="E841" s="689"/>
    </row>
    <row r="842" spans="1:5" ht="102.75">
      <c r="A842" s="690" t="s">
        <v>2873</v>
      </c>
      <c r="B842" s="691"/>
      <c r="C842" s="700" t="s">
        <v>2874</v>
      </c>
      <c r="D842" s="689"/>
      <c r="E842" s="689"/>
    </row>
    <row r="843" spans="1:5" ht="57">
      <c r="A843" s="690"/>
      <c r="B843" s="691"/>
      <c r="C843" s="706" t="s">
        <v>2875</v>
      </c>
      <c r="D843" s="689"/>
      <c r="E843" s="689"/>
    </row>
    <row r="844" spans="1:5">
      <c r="A844" s="690"/>
      <c r="B844" s="691" t="str">
        <f>B$32</f>
        <v>RA</v>
      </c>
      <c r="C844" s="689" t="s">
        <v>3292</v>
      </c>
      <c r="D844" s="689" t="s">
        <v>2520</v>
      </c>
      <c r="E844" s="689"/>
    </row>
    <row r="845" spans="1:5">
      <c r="A845" s="690"/>
      <c r="B845" s="691" t="str">
        <f>B$33</f>
        <v>S1</v>
      </c>
      <c r="C845" s="689" t="s">
        <v>1265</v>
      </c>
      <c r="D845" s="689"/>
      <c r="E845" s="689"/>
    </row>
    <row r="846" spans="1:5">
      <c r="A846" s="707"/>
      <c r="B846" s="708" t="str">
        <f>B$34</f>
        <v>S2</v>
      </c>
      <c r="C846" s="709" t="s">
        <v>1265</v>
      </c>
      <c r="D846" s="709" t="s">
        <v>1265</v>
      </c>
      <c r="E846" s="709"/>
    </row>
    <row r="847" spans="1:5">
      <c r="A847" s="690"/>
      <c r="B847" s="691" t="str">
        <f>B$35</f>
        <v>S3</v>
      </c>
      <c r="C847" s="689"/>
      <c r="D847" s="689"/>
      <c r="E847" s="689"/>
    </row>
    <row r="848" spans="1:5">
      <c r="A848" s="690"/>
      <c r="B848" s="691" t="str">
        <f>B$36</f>
        <v>S4</v>
      </c>
      <c r="C848" s="689"/>
      <c r="D848" s="689"/>
      <c r="E848" s="689"/>
    </row>
    <row r="849" spans="1:5">
      <c r="A849" s="690"/>
      <c r="B849" s="691"/>
      <c r="C849" s="689"/>
      <c r="D849" s="689"/>
      <c r="E849" s="689"/>
    </row>
    <row r="850" spans="1:5" ht="28.5">
      <c r="A850" s="690" t="s">
        <v>2876</v>
      </c>
      <c r="B850" s="691"/>
      <c r="C850" s="700" t="s">
        <v>2877</v>
      </c>
      <c r="D850" s="689"/>
      <c r="E850" s="689"/>
    </row>
    <row r="851" spans="1:5" ht="71.25">
      <c r="A851" s="690"/>
      <c r="B851" s="691"/>
      <c r="C851" s="706" t="s">
        <v>2878</v>
      </c>
      <c r="D851" s="689"/>
      <c r="E851" s="689"/>
    </row>
    <row r="852" spans="1:5" ht="25.5">
      <c r="A852" s="690"/>
      <c r="B852" s="691" t="str">
        <f>B$32</f>
        <v>RA</v>
      </c>
      <c r="C852" s="767" t="s">
        <v>3293</v>
      </c>
      <c r="D852" s="689" t="s">
        <v>2520</v>
      </c>
      <c r="E852" s="689"/>
    </row>
    <row r="853" spans="1:5">
      <c r="A853" s="707"/>
      <c r="B853" s="708" t="str">
        <f>B$33</f>
        <v>S1</v>
      </c>
      <c r="C853" s="709" t="s">
        <v>1265</v>
      </c>
      <c r="D853" s="709" t="s">
        <v>1265</v>
      </c>
      <c r="E853" s="709"/>
    </row>
    <row r="854" spans="1:5">
      <c r="A854" s="690"/>
      <c r="B854" s="691" t="str">
        <f>B$34</f>
        <v>S2</v>
      </c>
      <c r="C854" s="689"/>
      <c r="D854" s="689"/>
      <c r="E854" s="689"/>
    </row>
    <row r="855" spans="1:5">
      <c r="A855" s="690"/>
      <c r="B855" s="691" t="str">
        <f>B$35</f>
        <v>S3</v>
      </c>
      <c r="C855" s="689"/>
      <c r="D855" s="689"/>
      <c r="E855" s="689"/>
    </row>
    <row r="856" spans="1:5">
      <c r="A856" s="690"/>
      <c r="B856" s="691" t="str">
        <f>B$36</f>
        <v>S4</v>
      </c>
      <c r="C856" s="689"/>
      <c r="D856" s="689"/>
      <c r="E856" s="689"/>
    </row>
    <row r="857" spans="1:5">
      <c r="A857" s="690"/>
      <c r="B857" s="691"/>
      <c r="C857" s="689"/>
      <c r="D857" s="689"/>
      <c r="E857" s="689"/>
    </row>
    <row r="858" spans="1:5" ht="42.75">
      <c r="A858" s="690" t="s">
        <v>2879</v>
      </c>
      <c r="B858" s="691"/>
      <c r="C858" s="700" t="s">
        <v>2880</v>
      </c>
      <c r="D858" s="689"/>
      <c r="E858" s="689"/>
    </row>
    <row r="859" spans="1:5" ht="42.75">
      <c r="A859" s="690"/>
      <c r="B859" s="691"/>
      <c r="C859" s="706" t="s">
        <v>2881</v>
      </c>
      <c r="D859" s="689"/>
      <c r="E859" s="689"/>
    </row>
    <row r="860" spans="1:5">
      <c r="A860" s="690"/>
      <c r="B860" s="691" t="str">
        <f>B$32</f>
        <v>RA</v>
      </c>
      <c r="C860" s="766" t="s">
        <v>3294</v>
      </c>
      <c r="D860" s="689" t="s">
        <v>2512</v>
      </c>
      <c r="E860" s="689"/>
    </row>
    <row r="861" spans="1:5">
      <c r="A861" s="690"/>
      <c r="B861" s="691" t="str">
        <f>B$33</f>
        <v>S1</v>
      </c>
      <c r="C861" s="766"/>
      <c r="D861" s="689"/>
      <c r="E861" s="689"/>
    </row>
    <row r="862" spans="1:5">
      <c r="A862" s="690"/>
      <c r="B862" s="691" t="str">
        <f>B$34</f>
        <v>S2</v>
      </c>
      <c r="C862" s="689"/>
      <c r="D862" s="689"/>
      <c r="E862" s="689"/>
    </row>
    <row r="863" spans="1:5">
      <c r="A863" s="690"/>
      <c r="B863" s="691" t="str">
        <f>B$35</f>
        <v>S3</v>
      </c>
      <c r="C863" s="689"/>
      <c r="D863" s="689"/>
      <c r="E863" s="689"/>
    </row>
    <row r="864" spans="1:5">
      <c r="A864" s="690"/>
      <c r="B864" s="691" t="str">
        <f>B$36</f>
        <v>S4</v>
      </c>
      <c r="C864" s="689"/>
      <c r="D864" s="689"/>
      <c r="E864" s="689"/>
    </row>
    <row r="865" spans="1:5">
      <c r="A865" s="690"/>
      <c r="B865" s="691"/>
      <c r="C865" s="689"/>
      <c r="D865" s="689"/>
      <c r="E865" s="689"/>
    </row>
    <row r="866" spans="1:5" ht="99.75">
      <c r="A866" s="701">
        <v>6.6</v>
      </c>
      <c r="B866" s="702"/>
      <c r="C866" s="703" t="s">
        <v>2882</v>
      </c>
      <c r="D866" s="703"/>
      <c r="E866" s="703"/>
    </row>
    <row r="867" spans="1:5" ht="114">
      <c r="A867" s="701"/>
      <c r="B867" s="702"/>
      <c r="C867" s="712" t="s">
        <v>2883</v>
      </c>
      <c r="D867" s="703"/>
      <c r="E867" s="703"/>
    </row>
    <row r="868" spans="1:5" ht="28.5">
      <c r="A868" s="690" t="s">
        <v>2884</v>
      </c>
      <c r="B868" s="691"/>
      <c r="C868" s="700" t="s">
        <v>2885</v>
      </c>
      <c r="D868" s="689"/>
      <c r="E868" s="689"/>
    </row>
    <row r="869" spans="1:5" ht="28.5">
      <c r="A869" s="690"/>
      <c r="B869" s="691"/>
      <c r="C869" s="706" t="s">
        <v>2886</v>
      </c>
      <c r="D869" s="689"/>
      <c r="E869" s="689"/>
    </row>
    <row r="870" spans="1:5">
      <c r="A870" s="690"/>
      <c r="B870" s="691" t="str">
        <f>B$32</f>
        <v>RA</v>
      </c>
      <c r="C870" s="689" t="s">
        <v>3295</v>
      </c>
      <c r="D870" s="689" t="s">
        <v>2512</v>
      </c>
      <c r="E870" s="689"/>
    </row>
    <row r="871" spans="1:5">
      <c r="A871" s="690"/>
      <c r="B871" s="691" t="str">
        <f>B$33</f>
        <v>S1</v>
      </c>
      <c r="C871" s="689" t="s">
        <v>1265</v>
      </c>
      <c r="D871" s="689"/>
      <c r="E871" s="689"/>
    </row>
    <row r="872" spans="1:5">
      <c r="A872" s="707"/>
      <c r="B872" s="708" t="str">
        <f>B$34</f>
        <v>S2</v>
      </c>
      <c r="C872" s="714" t="s">
        <v>1265</v>
      </c>
      <c r="D872" s="709" t="s">
        <v>1265</v>
      </c>
      <c r="E872" s="747" t="s">
        <v>1265</v>
      </c>
    </row>
    <row r="873" spans="1:5">
      <c r="A873" s="690"/>
      <c r="B873" s="691" t="str">
        <f>B$35</f>
        <v>S3</v>
      </c>
      <c r="C873" s="689"/>
      <c r="D873" s="689"/>
      <c r="E873" s="689"/>
    </row>
    <row r="874" spans="1:5">
      <c r="A874" s="690"/>
      <c r="B874" s="691" t="str">
        <f>B$36</f>
        <v>S4</v>
      </c>
      <c r="C874" s="689"/>
      <c r="D874" s="689"/>
      <c r="E874" s="689"/>
    </row>
    <row r="875" spans="1:5">
      <c r="A875" s="690"/>
      <c r="B875" s="691"/>
      <c r="C875" s="689"/>
      <c r="D875" s="689"/>
      <c r="E875" s="689"/>
    </row>
    <row r="876" spans="1:5" ht="327.75">
      <c r="A876" s="690" t="s">
        <v>2887</v>
      </c>
      <c r="B876" s="691"/>
      <c r="C876" s="758" t="s">
        <v>2888</v>
      </c>
      <c r="D876" s="689"/>
      <c r="E876" s="689"/>
    </row>
    <row r="877" spans="1:5" ht="142.5">
      <c r="A877" s="690"/>
      <c r="B877" s="691"/>
      <c r="C877" s="706" t="s">
        <v>2889</v>
      </c>
      <c r="D877" s="689"/>
      <c r="E877" s="689"/>
    </row>
    <row r="878" spans="1:5" ht="105">
      <c r="A878" s="690"/>
      <c r="B878" s="691" t="str">
        <f>B$32</f>
        <v>RA</v>
      </c>
      <c r="C878" s="689" t="s">
        <v>3795</v>
      </c>
      <c r="D878" s="689" t="s">
        <v>2520</v>
      </c>
      <c r="E878" s="689"/>
    </row>
    <row r="879" spans="1:5">
      <c r="A879" s="690"/>
      <c r="B879" s="691" t="str">
        <f>B$33</f>
        <v>S1</v>
      </c>
      <c r="C879" s="689" t="s">
        <v>1265</v>
      </c>
      <c r="D879" s="689"/>
      <c r="E879" s="689"/>
    </row>
    <row r="880" spans="1:5">
      <c r="A880" s="690"/>
      <c r="B880" s="691" t="str">
        <f>B$34</f>
        <v>S2</v>
      </c>
      <c r="C880" s="689"/>
      <c r="D880" s="689"/>
      <c r="E880" s="689"/>
    </row>
    <row r="881" spans="1:5">
      <c r="A881" s="690"/>
      <c r="B881" s="691" t="str">
        <f>B$35</f>
        <v>S3</v>
      </c>
      <c r="C881" s="689"/>
      <c r="D881" s="689"/>
      <c r="E881" s="689"/>
    </row>
    <row r="882" spans="1:5">
      <c r="A882" s="690"/>
      <c r="B882" s="691" t="str">
        <f>B$36</f>
        <v>S4</v>
      </c>
      <c r="C882" s="689"/>
      <c r="D882" s="689"/>
      <c r="E882" s="689"/>
    </row>
    <row r="883" spans="1:5">
      <c r="A883" s="690"/>
      <c r="B883" s="691"/>
      <c r="C883" s="689"/>
      <c r="D883" s="689"/>
      <c r="E883" s="689"/>
    </row>
    <row r="884" spans="1:5" ht="57">
      <c r="A884" s="690" t="s">
        <v>2890</v>
      </c>
      <c r="B884" s="691"/>
      <c r="C884" s="700" t="s">
        <v>2891</v>
      </c>
      <c r="D884" s="689"/>
      <c r="E884" s="689"/>
    </row>
    <row r="885" spans="1:5" ht="42.75">
      <c r="A885" s="690"/>
      <c r="B885" s="691"/>
      <c r="C885" s="706" t="s">
        <v>2892</v>
      </c>
      <c r="D885" s="689"/>
      <c r="E885" s="689"/>
    </row>
    <row r="886" spans="1:5" ht="105">
      <c r="A886" s="690"/>
      <c r="B886" s="691" t="str">
        <f>B$32</f>
        <v>RA</v>
      </c>
      <c r="C886" s="824" t="s">
        <v>3796</v>
      </c>
      <c r="D886" s="689" t="s">
        <v>2520</v>
      </c>
      <c r="E886" s="689"/>
    </row>
    <row r="887" spans="1:5">
      <c r="A887" s="690"/>
      <c r="B887" s="691" t="str">
        <f>B$33</f>
        <v>S1</v>
      </c>
      <c r="C887" s="766"/>
      <c r="D887" s="689"/>
      <c r="E887" s="689"/>
    </row>
    <row r="888" spans="1:5">
      <c r="A888" s="690"/>
      <c r="B888" s="691" t="str">
        <f>B$34</f>
        <v>S2</v>
      </c>
      <c r="C888" s="689"/>
      <c r="D888" s="689"/>
      <c r="E888" s="689"/>
    </row>
    <row r="889" spans="1:5">
      <c r="A889" s="690"/>
      <c r="B889" s="691" t="str">
        <f>B$35</f>
        <v>S3</v>
      </c>
      <c r="C889" s="689"/>
      <c r="D889" s="689"/>
      <c r="E889" s="689"/>
    </row>
    <row r="890" spans="1:5">
      <c r="A890" s="690"/>
      <c r="B890" s="691" t="str">
        <f>B$36</f>
        <v>S4</v>
      </c>
      <c r="C890" s="689"/>
      <c r="D890" s="689"/>
      <c r="E890" s="689"/>
    </row>
    <row r="891" spans="1:5">
      <c r="A891" s="690"/>
      <c r="B891" s="691"/>
      <c r="C891" s="689"/>
      <c r="D891" s="689"/>
      <c r="E891" s="689"/>
    </row>
    <row r="892" spans="1:5" ht="213.75">
      <c r="A892" s="690" t="s">
        <v>2893</v>
      </c>
      <c r="B892" s="691"/>
      <c r="C892" s="700" t="s">
        <v>2894</v>
      </c>
      <c r="D892" s="689"/>
      <c r="E892" s="689"/>
    </row>
    <row r="893" spans="1:5">
      <c r="A893" s="690"/>
      <c r="B893" s="691"/>
      <c r="C893" s="713"/>
      <c r="D893" s="689"/>
      <c r="E893" s="689"/>
    </row>
    <row r="894" spans="1:5" ht="45">
      <c r="A894" s="690"/>
      <c r="B894" s="691" t="str">
        <f>B$32</f>
        <v>RA</v>
      </c>
      <c r="C894" s="689" t="s">
        <v>3797</v>
      </c>
      <c r="D894" s="689" t="s">
        <v>2520</v>
      </c>
      <c r="E894" s="689"/>
    </row>
    <row r="895" spans="1:5">
      <c r="A895" s="690"/>
      <c r="B895" s="691" t="str">
        <f>B$33</f>
        <v>S1</v>
      </c>
      <c r="C895" s="689" t="s">
        <v>1265</v>
      </c>
      <c r="D895" s="689"/>
      <c r="E895" s="689"/>
    </row>
    <row r="896" spans="1:5">
      <c r="A896" s="690"/>
      <c r="B896" s="691" t="str">
        <f>B$34</f>
        <v>S2</v>
      </c>
      <c r="C896" s="689"/>
      <c r="D896" s="689"/>
      <c r="E896" s="689"/>
    </row>
    <row r="897" spans="1:5">
      <c r="A897" s="690"/>
      <c r="B897" s="691" t="str">
        <f>B$35</f>
        <v>S3</v>
      </c>
      <c r="C897" s="689"/>
      <c r="D897" s="689"/>
      <c r="E897" s="689"/>
    </row>
    <row r="898" spans="1:5">
      <c r="A898" s="690"/>
      <c r="B898" s="691" t="str">
        <f>B$36</f>
        <v>S4</v>
      </c>
      <c r="C898" s="689"/>
      <c r="D898" s="689"/>
      <c r="E898" s="689"/>
    </row>
    <row r="899" spans="1:5">
      <c r="A899" s="690"/>
      <c r="B899" s="691"/>
      <c r="C899" s="689"/>
      <c r="D899" s="689"/>
      <c r="E899" s="689"/>
    </row>
    <row r="900" spans="1:5" ht="85.5">
      <c r="A900" s="690" t="s">
        <v>2895</v>
      </c>
      <c r="B900" s="691"/>
      <c r="C900" s="700" t="s">
        <v>2896</v>
      </c>
      <c r="D900" s="689"/>
      <c r="E900" s="689"/>
    </row>
    <row r="901" spans="1:5" ht="30">
      <c r="A901" s="690"/>
      <c r="B901" s="691" t="str">
        <f>B$32</f>
        <v>RA</v>
      </c>
      <c r="C901" s="738" t="s">
        <v>3798</v>
      </c>
      <c r="D901" s="689" t="s">
        <v>2520</v>
      </c>
      <c r="E901" s="689"/>
    </row>
    <row r="902" spans="1:5">
      <c r="A902" s="707"/>
      <c r="B902" s="708" t="str">
        <f>B$33</f>
        <v>S1</v>
      </c>
      <c r="C902" s="709" t="s">
        <v>1265</v>
      </c>
      <c r="D902" s="709" t="s">
        <v>1265</v>
      </c>
      <c r="E902" s="709"/>
    </row>
    <row r="903" spans="1:5">
      <c r="A903" s="707"/>
      <c r="B903" s="708" t="str">
        <f>B$34</f>
        <v>S2</v>
      </c>
      <c r="C903" s="714" t="s">
        <v>1265</v>
      </c>
      <c r="D903" s="709" t="s">
        <v>1265</v>
      </c>
      <c r="E903" s="709"/>
    </row>
    <row r="904" spans="1:5">
      <c r="A904" s="690"/>
      <c r="B904" s="691" t="str">
        <f>B$35</f>
        <v>S3</v>
      </c>
      <c r="C904" s="689"/>
      <c r="D904" s="689"/>
      <c r="E904" s="689"/>
    </row>
    <row r="905" spans="1:5">
      <c r="A905" s="690"/>
      <c r="B905" s="691" t="str">
        <f>B$36</f>
        <v>S4</v>
      </c>
      <c r="C905" s="689"/>
      <c r="D905" s="689"/>
      <c r="E905" s="689"/>
    </row>
    <row r="906" spans="1:5">
      <c r="A906" s="690"/>
      <c r="B906" s="691"/>
      <c r="C906" s="689"/>
      <c r="D906" s="689"/>
      <c r="E906" s="689"/>
    </row>
    <row r="907" spans="1:5" ht="28.5">
      <c r="A907" s="701">
        <v>6.7</v>
      </c>
      <c r="B907" s="702"/>
      <c r="C907" s="703" t="s">
        <v>2897</v>
      </c>
      <c r="D907" s="703"/>
      <c r="E907" s="703"/>
    </row>
    <row r="908" spans="1:5" ht="28.5">
      <c r="A908" s="690" t="s">
        <v>2898</v>
      </c>
      <c r="B908" s="691"/>
      <c r="C908" s="700" t="s">
        <v>2899</v>
      </c>
      <c r="D908" s="689"/>
      <c r="E908" s="689"/>
    </row>
    <row r="909" spans="1:5" ht="28.5">
      <c r="A909" s="690"/>
      <c r="B909" s="691"/>
      <c r="C909" s="706" t="s">
        <v>2900</v>
      </c>
      <c r="D909" s="689"/>
      <c r="E909" s="689"/>
    </row>
    <row r="910" spans="1:5" ht="45">
      <c r="A910" s="690"/>
      <c r="B910" s="691" t="str">
        <f>B$32</f>
        <v>RA</v>
      </c>
      <c r="C910" s="689" t="s">
        <v>3799</v>
      </c>
      <c r="D910" s="689" t="s">
        <v>2520</v>
      </c>
      <c r="E910" s="689"/>
    </row>
    <row r="911" spans="1:5">
      <c r="A911" s="690"/>
      <c r="B911" s="691" t="s">
        <v>48</v>
      </c>
      <c r="C911" s="689" t="s">
        <v>1265</v>
      </c>
      <c r="D911" s="689"/>
      <c r="E911" s="689"/>
    </row>
    <row r="912" spans="1:5">
      <c r="A912" s="690"/>
      <c r="B912" s="691" t="str">
        <f>B$34</f>
        <v>S2</v>
      </c>
      <c r="C912" s="689"/>
      <c r="D912" s="689"/>
      <c r="E912" s="689"/>
    </row>
    <row r="913" spans="1:5">
      <c r="A913" s="690"/>
      <c r="B913" s="691" t="str">
        <f>B$35</f>
        <v>S3</v>
      </c>
      <c r="C913" s="689"/>
      <c r="D913" s="689"/>
      <c r="E913" s="689"/>
    </row>
    <row r="914" spans="1:5">
      <c r="A914" s="690"/>
      <c r="B914" s="691" t="str">
        <f>B$36</f>
        <v>S4</v>
      </c>
      <c r="C914" s="689"/>
      <c r="D914" s="689"/>
      <c r="E914" s="689"/>
    </row>
    <row r="915" spans="1:5">
      <c r="A915" s="690"/>
      <c r="B915" s="691"/>
      <c r="C915" s="689"/>
      <c r="D915" s="689"/>
      <c r="E915" s="689"/>
    </row>
    <row r="916" spans="1:5" ht="42.75">
      <c r="A916" s="690" t="s">
        <v>2901</v>
      </c>
      <c r="B916" s="691"/>
      <c r="C916" s="700" t="s">
        <v>2902</v>
      </c>
      <c r="D916" s="689"/>
      <c r="E916" s="689"/>
    </row>
    <row r="917" spans="1:5" ht="28.5">
      <c r="A917" s="690"/>
      <c r="B917" s="691"/>
      <c r="C917" s="706" t="s">
        <v>2903</v>
      </c>
      <c r="D917" s="689"/>
      <c r="E917" s="689"/>
    </row>
    <row r="918" spans="1:5" ht="45">
      <c r="A918" s="690"/>
      <c r="B918" s="691" t="str">
        <f>B$32</f>
        <v>RA</v>
      </c>
      <c r="C918" s="689" t="s">
        <v>3800</v>
      </c>
      <c r="D918" s="689" t="s">
        <v>2520</v>
      </c>
      <c r="E918" s="689"/>
    </row>
    <row r="919" spans="1:5">
      <c r="A919" s="690"/>
      <c r="B919" s="691" t="s">
        <v>48</v>
      </c>
      <c r="C919" s="689"/>
      <c r="D919" s="689"/>
      <c r="E919" s="689"/>
    </row>
    <row r="920" spans="1:5">
      <c r="A920" s="690"/>
      <c r="B920" s="691" t="str">
        <f>B$34</f>
        <v>S2</v>
      </c>
      <c r="C920" s="689"/>
      <c r="D920" s="689"/>
      <c r="E920" s="689"/>
    </row>
    <row r="921" spans="1:5">
      <c r="A921" s="690"/>
      <c r="B921" s="691" t="str">
        <f>B$35</f>
        <v>S3</v>
      </c>
      <c r="C921" s="689"/>
      <c r="D921" s="689"/>
      <c r="E921" s="689"/>
    </row>
    <row r="922" spans="1:5">
      <c r="A922" s="690"/>
      <c r="B922" s="691" t="str">
        <f>B$36</f>
        <v>S4</v>
      </c>
      <c r="C922" s="689"/>
      <c r="D922" s="689"/>
      <c r="E922" s="689"/>
    </row>
    <row r="923" spans="1:5">
      <c r="A923" s="690"/>
      <c r="B923" s="691"/>
      <c r="C923" s="689"/>
      <c r="D923" s="689"/>
      <c r="E923" s="689"/>
    </row>
    <row r="924" spans="1:5" ht="57">
      <c r="A924" s="690" t="s">
        <v>2904</v>
      </c>
      <c r="B924" s="691"/>
      <c r="C924" s="700" t="s">
        <v>2905</v>
      </c>
      <c r="D924" s="689"/>
      <c r="E924" s="689"/>
    </row>
    <row r="925" spans="1:5" ht="28.5">
      <c r="A925" s="690"/>
      <c r="B925" s="691"/>
      <c r="C925" s="706" t="s">
        <v>2906</v>
      </c>
      <c r="D925" s="689"/>
      <c r="E925" s="689"/>
    </row>
    <row r="926" spans="1:5" ht="45">
      <c r="A926" s="690"/>
      <c r="B926" s="691" t="str">
        <f>B$32</f>
        <v>RA</v>
      </c>
      <c r="C926" s="689" t="s">
        <v>3801</v>
      </c>
      <c r="D926" s="689" t="s">
        <v>2520</v>
      </c>
      <c r="E926" s="689"/>
    </row>
    <row r="927" spans="1:5">
      <c r="A927" s="690"/>
      <c r="B927" s="691" t="s">
        <v>48</v>
      </c>
      <c r="C927" s="689" t="s">
        <v>1265</v>
      </c>
      <c r="D927" s="689"/>
      <c r="E927" s="689"/>
    </row>
    <row r="928" spans="1:5">
      <c r="A928" s="690"/>
      <c r="B928" s="691" t="str">
        <f>B$34</f>
        <v>S2</v>
      </c>
      <c r="C928" s="689"/>
      <c r="D928" s="689"/>
      <c r="E928" s="689"/>
    </row>
    <row r="929" spans="1:5">
      <c r="A929" s="690"/>
      <c r="B929" s="691" t="str">
        <f>B$35</f>
        <v>S3</v>
      </c>
      <c r="C929" s="689"/>
      <c r="D929" s="689"/>
      <c r="E929" s="689"/>
    </row>
    <row r="930" spans="1:5">
      <c r="A930" s="690"/>
      <c r="B930" s="691" t="str">
        <f>B$36</f>
        <v>S4</v>
      </c>
      <c r="C930" s="689"/>
      <c r="D930" s="689"/>
      <c r="E930" s="689"/>
    </row>
    <row r="931" spans="1:5">
      <c r="A931" s="690"/>
      <c r="B931" s="691"/>
      <c r="C931" s="689"/>
      <c r="D931" s="689"/>
      <c r="E931" s="689"/>
    </row>
    <row r="932" spans="1:5" ht="42.75">
      <c r="A932" s="701">
        <v>6.8</v>
      </c>
      <c r="B932" s="702"/>
      <c r="C932" s="703" t="s">
        <v>2907</v>
      </c>
      <c r="D932" s="703"/>
      <c r="E932" s="703"/>
    </row>
    <row r="933" spans="1:5" ht="71.25">
      <c r="A933" s="701"/>
      <c r="B933" s="702"/>
      <c r="C933" s="712" t="s">
        <v>2908</v>
      </c>
      <c r="D933" s="703"/>
      <c r="E933" s="703"/>
    </row>
    <row r="934" spans="1:5" ht="57">
      <c r="A934" s="690" t="s">
        <v>2909</v>
      </c>
      <c r="B934" s="691"/>
      <c r="C934" s="700" t="s">
        <v>2910</v>
      </c>
      <c r="D934" s="689"/>
      <c r="E934" s="689"/>
    </row>
    <row r="935" spans="1:5">
      <c r="A935" s="690"/>
      <c r="B935" s="691" t="str">
        <f>B$32</f>
        <v>RA</v>
      </c>
      <c r="C935" s="689" t="s">
        <v>3296</v>
      </c>
      <c r="D935" s="689" t="s">
        <v>2512</v>
      </c>
      <c r="E935" s="689"/>
    </row>
    <row r="936" spans="1:5">
      <c r="A936" s="707"/>
      <c r="B936" s="708" t="str">
        <f>B$33</f>
        <v>S1</v>
      </c>
      <c r="C936" s="709" t="s">
        <v>1265</v>
      </c>
      <c r="D936" s="709" t="s">
        <v>1265</v>
      </c>
      <c r="E936" s="709"/>
    </row>
    <row r="937" spans="1:5">
      <c r="A937" s="690"/>
      <c r="B937" s="691" t="str">
        <f>B$34</f>
        <v>S2</v>
      </c>
      <c r="C937" s="689"/>
      <c r="D937" s="689"/>
      <c r="E937" s="689"/>
    </row>
    <row r="938" spans="1:5">
      <c r="A938" s="690"/>
      <c r="B938" s="691" t="str">
        <f>B$35</f>
        <v>S3</v>
      </c>
      <c r="C938" s="689"/>
      <c r="D938" s="689"/>
      <c r="E938" s="689"/>
    </row>
    <row r="939" spans="1:5">
      <c r="A939" s="690"/>
      <c r="B939" s="691" t="str">
        <f>B$36</f>
        <v>S4</v>
      </c>
      <c r="C939" s="689"/>
      <c r="D939" s="689"/>
      <c r="E939" s="689"/>
    </row>
    <row r="940" spans="1:5">
      <c r="A940" s="690"/>
      <c r="B940" s="691"/>
      <c r="C940" s="689"/>
      <c r="D940" s="689"/>
      <c r="E940" s="689"/>
    </row>
    <row r="941" spans="1:5" ht="28.5">
      <c r="A941" s="690" t="s">
        <v>2911</v>
      </c>
      <c r="B941" s="691"/>
      <c r="C941" s="700" t="s">
        <v>2912</v>
      </c>
      <c r="D941" s="689"/>
      <c r="E941" s="689"/>
    </row>
    <row r="942" spans="1:5">
      <c r="A942" s="690"/>
      <c r="B942" s="691" t="str">
        <f>B$32</f>
        <v>RA</v>
      </c>
      <c r="C942" s="689" t="s">
        <v>3296</v>
      </c>
      <c r="D942" s="689" t="s">
        <v>2512</v>
      </c>
      <c r="E942" s="689"/>
    </row>
    <row r="943" spans="1:5">
      <c r="A943" s="707"/>
      <c r="B943" s="708" t="str">
        <f>B$33</f>
        <v>S1</v>
      </c>
      <c r="C943" s="709" t="s">
        <v>1265</v>
      </c>
      <c r="D943" s="709"/>
      <c r="E943" s="709"/>
    </row>
    <row r="944" spans="1:5">
      <c r="A944" s="707"/>
      <c r="B944" s="708" t="str">
        <f>B$34</f>
        <v>S2</v>
      </c>
      <c r="C944" s="709"/>
      <c r="D944" s="709"/>
      <c r="E944" s="709"/>
    </row>
    <row r="945" spans="1:5">
      <c r="A945" s="707"/>
      <c r="B945" s="708" t="str">
        <f>B$35</f>
        <v>S3</v>
      </c>
      <c r="C945" s="709"/>
      <c r="D945" s="709"/>
      <c r="E945" s="709"/>
    </row>
    <row r="946" spans="1:5">
      <c r="A946" s="707"/>
      <c r="B946" s="708" t="str">
        <f>B$36</f>
        <v>S4</v>
      </c>
      <c r="C946" s="709"/>
      <c r="D946" s="709"/>
      <c r="E946" s="709"/>
    </row>
    <row r="947" spans="1:5">
      <c r="A947" s="707"/>
      <c r="B947" s="708"/>
      <c r="C947" s="709"/>
      <c r="D947" s="709"/>
      <c r="E947" s="709"/>
    </row>
    <row r="948" spans="1:5" ht="71.25">
      <c r="A948" s="707" t="s">
        <v>2913</v>
      </c>
      <c r="B948" s="708"/>
      <c r="C948" s="726" t="s">
        <v>2914</v>
      </c>
      <c r="D948" s="709"/>
      <c r="E948" s="709"/>
    </row>
    <row r="949" spans="1:5">
      <c r="A949" s="707"/>
      <c r="B949" s="708" t="str">
        <f>B$32</f>
        <v>RA</v>
      </c>
      <c r="C949" s="689" t="s">
        <v>3296</v>
      </c>
      <c r="D949" s="709" t="s">
        <v>2512</v>
      </c>
      <c r="E949" s="709"/>
    </row>
    <row r="950" spans="1:5">
      <c r="A950" s="707"/>
      <c r="B950" s="708" t="str">
        <f>B$33</f>
        <v>S1</v>
      </c>
      <c r="C950" s="709" t="s">
        <v>1265</v>
      </c>
      <c r="D950" s="709" t="s">
        <v>1265</v>
      </c>
      <c r="E950" s="709"/>
    </row>
    <row r="951" spans="1:5">
      <c r="A951" s="707"/>
      <c r="B951" s="708" t="str">
        <f>B$34</f>
        <v>S2</v>
      </c>
      <c r="C951" s="709"/>
      <c r="D951" s="709"/>
      <c r="E951" s="709"/>
    </row>
    <row r="952" spans="1:5">
      <c r="A952" s="707"/>
      <c r="B952" s="708" t="str">
        <f>B$35</f>
        <v>S3</v>
      </c>
      <c r="C952" s="709"/>
      <c r="D952" s="709"/>
      <c r="E952" s="709"/>
    </row>
    <row r="953" spans="1:5">
      <c r="A953" s="707"/>
      <c r="B953" s="708" t="str">
        <f>B$36</f>
        <v>S4</v>
      </c>
      <c r="C953" s="709"/>
      <c r="D953" s="709"/>
      <c r="E953" s="709"/>
    </row>
    <row r="954" spans="1:5">
      <c r="A954" s="707"/>
      <c r="B954" s="708"/>
      <c r="C954" s="709"/>
      <c r="D954" s="709"/>
      <c r="E954" s="709"/>
    </row>
    <row r="955" spans="1:5">
      <c r="A955" s="707" t="s">
        <v>2915</v>
      </c>
      <c r="B955" s="708"/>
      <c r="C955" s="726" t="s">
        <v>2916</v>
      </c>
      <c r="D955" s="709"/>
      <c r="E955" s="709"/>
    </row>
    <row r="956" spans="1:5">
      <c r="A956" s="707"/>
      <c r="B956" s="708" t="str">
        <f>B$32</f>
        <v>RA</v>
      </c>
      <c r="C956" s="689" t="s">
        <v>3296</v>
      </c>
      <c r="D956" s="709" t="s">
        <v>2512</v>
      </c>
      <c r="E956" s="709"/>
    </row>
    <row r="957" spans="1:5">
      <c r="A957" s="707"/>
      <c r="B957" s="708" t="str">
        <f>B$33</f>
        <v>S1</v>
      </c>
      <c r="C957" s="709" t="s">
        <v>1265</v>
      </c>
      <c r="D957" s="709" t="s">
        <v>1265</v>
      </c>
      <c r="E957" s="709"/>
    </row>
    <row r="958" spans="1:5">
      <c r="A958" s="707"/>
      <c r="B958" s="708" t="str">
        <f>B$34</f>
        <v>S2</v>
      </c>
      <c r="C958" s="709"/>
      <c r="D958" s="709"/>
      <c r="E958" s="709"/>
    </row>
    <row r="959" spans="1:5">
      <c r="A959" s="707"/>
      <c r="B959" s="708" t="str">
        <f>B$35</f>
        <v>S3</v>
      </c>
      <c r="C959" s="709"/>
      <c r="D959" s="709"/>
      <c r="E959" s="709"/>
    </row>
    <row r="960" spans="1:5">
      <c r="A960" s="690"/>
      <c r="B960" s="691" t="str">
        <f>B$36</f>
        <v>S4</v>
      </c>
      <c r="C960" s="689"/>
      <c r="D960" s="689"/>
      <c r="E960" s="689"/>
    </row>
    <row r="961" spans="1:5">
      <c r="A961" s="690"/>
      <c r="B961" s="691"/>
      <c r="C961" s="689"/>
      <c r="D961" s="689"/>
      <c r="E961" s="689"/>
    </row>
    <row r="962" spans="1:5" ht="28.5">
      <c r="A962" s="701">
        <v>6.9</v>
      </c>
      <c r="B962" s="702"/>
      <c r="C962" s="703" t="s">
        <v>2917</v>
      </c>
      <c r="D962" s="703"/>
      <c r="E962" s="703"/>
    </row>
    <row r="963" spans="1:5" ht="42.75">
      <c r="A963" s="701"/>
      <c r="B963" s="702"/>
      <c r="C963" s="712" t="s">
        <v>2918</v>
      </c>
      <c r="D963" s="703"/>
      <c r="E963" s="703"/>
    </row>
    <row r="964" spans="1:5" ht="28.5">
      <c r="A964" s="690" t="s">
        <v>2919</v>
      </c>
      <c r="B964" s="691"/>
      <c r="C964" s="700" t="s">
        <v>2920</v>
      </c>
      <c r="D964" s="689"/>
      <c r="E964" s="689"/>
    </row>
    <row r="965" spans="1:5" ht="114">
      <c r="A965" s="690"/>
      <c r="B965" s="691"/>
      <c r="C965" s="706" t="s">
        <v>2921</v>
      </c>
      <c r="D965" s="689"/>
      <c r="E965" s="689"/>
    </row>
    <row r="966" spans="1:5" ht="60">
      <c r="A966" s="690"/>
      <c r="B966" s="691" t="str">
        <f>B$32</f>
        <v>RA</v>
      </c>
      <c r="C966" s="731" t="s">
        <v>3261</v>
      </c>
      <c r="D966" s="709" t="s">
        <v>2520</v>
      </c>
      <c r="E966" s="689"/>
    </row>
    <row r="967" spans="1:5">
      <c r="A967" s="707"/>
      <c r="B967" s="708" t="str">
        <f>B$33</f>
        <v>S1</v>
      </c>
      <c r="C967" s="709" t="s">
        <v>1265</v>
      </c>
      <c r="D967" s="709" t="s">
        <v>1265</v>
      </c>
      <c r="E967" s="709"/>
    </row>
    <row r="968" spans="1:5">
      <c r="A968" s="707"/>
      <c r="B968" s="708" t="str">
        <f>B$34</f>
        <v>S2</v>
      </c>
      <c r="C968" s="709"/>
      <c r="D968" s="709"/>
      <c r="E968" s="709"/>
    </row>
    <row r="969" spans="1:5">
      <c r="A969" s="707"/>
      <c r="B969" s="708" t="str">
        <f>B$35</f>
        <v>S3</v>
      </c>
      <c r="C969" s="731"/>
      <c r="D969" s="709"/>
      <c r="E969" s="709"/>
    </row>
    <row r="970" spans="1:5">
      <c r="A970" s="707"/>
      <c r="B970" s="691" t="str">
        <f>B$36</f>
        <v>S4</v>
      </c>
      <c r="C970" s="731"/>
      <c r="D970" s="709"/>
      <c r="E970" s="709"/>
    </row>
    <row r="971" spans="1:5">
      <c r="A971" s="707"/>
      <c r="B971" s="708"/>
      <c r="C971" s="709"/>
      <c r="D971" s="709"/>
      <c r="E971" s="709"/>
    </row>
    <row r="972" spans="1:5" ht="28.5">
      <c r="A972" s="707" t="s">
        <v>2922</v>
      </c>
      <c r="B972" s="708"/>
      <c r="C972" s="726" t="s">
        <v>2923</v>
      </c>
      <c r="D972" s="709"/>
      <c r="E972" s="709"/>
    </row>
    <row r="973" spans="1:5" ht="28.5">
      <c r="A973" s="707"/>
      <c r="B973" s="708"/>
      <c r="C973" s="729" t="s">
        <v>2924</v>
      </c>
      <c r="D973" s="709"/>
      <c r="E973" s="709"/>
    </row>
    <row r="974" spans="1:5" ht="30">
      <c r="A974" s="707"/>
      <c r="B974" s="708" t="str">
        <f>B$32</f>
        <v>RA</v>
      </c>
      <c r="C974" s="731" t="s">
        <v>2925</v>
      </c>
      <c r="D974" s="689" t="s">
        <v>2520</v>
      </c>
      <c r="E974" s="709"/>
    </row>
    <row r="975" spans="1:5">
      <c r="A975" s="707"/>
      <c r="B975" s="708" t="str">
        <f>B$33</f>
        <v>S1</v>
      </c>
      <c r="C975" s="709" t="s">
        <v>1265</v>
      </c>
      <c r="D975" s="709" t="s">
        <v>1265</v>
      </c>
      <c r="E975" s="709"/>
    </row>
    <row r="976" spans="1:5">
      <c r="A976" s="690"/>
      <c r="B976" s="691" t="str">
        <f>B$34</f>
        <v>S2</v>
      </c>
      <c r="C976" s="689"/>
      <c r="D976" s="689"/>
      <c r="E976" s="689"/>
    </row>
    <row r="977" spans="1:5">
      <c r="A977" s="690"/>
      <c r="B977" s="691" t="str">
        <f>B$35</f>
        <v>S3</v>
      </c>
      <c r="C977" s="731"/>
      <c r="D977" s="689"/>
      <c r="E977" s="689"/>
    </row>
    <row r="978" spans="1:5">
      <c r="A978" s="690"/>
      <c r="B978" s="691" t="str">
        <f>B$36</f>
        <v>S4</v>
      </c>
      <c r="C978" s="725"/>
      <c r="D978" s="689"/>
      <c r="E978" s="689"/>
    </row>
    <row r="979" spans="1:5">
      <c r="A979" s="690"/>
      <c r="B979" s="691"/>
      <c r="C979" s="689"/>
      <c r="D979" s="689"/>
      <c r="E979" s="689"/>
    </row>
    <row r="980" spans="1:5" ht="28.5">
      <c r="A980" s="690" t="s">
        <v>2926</v>
      </c>
      <c r="B980" s="691"/>
      <c r="C980" s="700" t="s">
        <v>2927</v>
      </c>
      <c r="D980" s="689"/>
      <c r="E980" s="689"/>
    </row>
    <row r="981" spans="1:5" ht="71.25">
      <c r="A981" s="690"/>
      <c r="B981" s="691"/>
      <c r="C981" s="706" t="s">
        <v>2928</v>
      </c>
      <c r="D981" s="689"/>
      <c r="E981" s="689"/>
    </row>
    <row r="982" spans="1:5" ht="30">
      <c r="A982" s="690"/>
      <c r="B982" s="691" t="str">
        <f>B$32</f>
        <v>RA</v>
      </c>
      <c r="C982" s="731" t="s">
        <v>2925</v>
      </c>
      <c r="D982" s="689" t="s">
        <v>2520</v>
      </c>
      <c r="E982" s="689"/>
    </row>
    <row r="983" spans="1:5">
      <c r="A983" s="690"/>
      <c r="B983" s="691" t="str">
        <f>B$33</f>
        <v>S1</v>
      </c>
      <c r="C983" s="689" t="s">
        <v>1265</v>
      </c>
      <c r="D983" s="689"/>
      <c r="E983" s="689"/>
    </row>
    <row r="984" spans="1:5">
      <c r="A984" s="690"/>
      <c r="B984" s="691" t="str">
        <f>B$34</f>
        <v>S2</v>
      </c>
      <c r="C984" s="689"/>
      <c r="D984" s="689"/>
      <c r="E984" s="689"/>
    </row>
    <row r="985" spans="1:5">
      <c r="A985" s="690"/>
      <c r="B985" s="691" t="str">
        <f>B$35</f>
        <v>S3</v>
      </c>
      <c r="C985" s="731"/>
      <c r="D985" s="689"/>
      <c r="E985" s="689"/>
    </row>
    <row r="986" spans="1:5">
      <c r="A986" s="690"/>
      <c r="B986" s="691" t="str">
        <f>B$36</f>
        <v>S4</v>
      </c>
      <c r="C986" s="725"/>
      <c r="D986" s="689"/>
      <c r="E986" s="689"/>
    </row>
    <row r="987" spans="1:5">
      <c r="A987" s="690"/>
      <c r="B987" s="691"/>
      <c r="C987" s="689"/>
      <c r="D987" s="689"/>
      <c r="E987" s="689"/>
    </row>
    <row r="988" spans="1:5" ht="85.5">
      <c r="A988" s="760">
        <v>6.1</v>
      </c>
      <c r="B988" s="702"/>
      <c r="C988" s="703" t="s">
        <v>2929</v>
      </c>
      <c r="D988" s="703"/>
      <c r="E988" s="703"/>
    </row>
    <row r="989" spans="1:5" ht="213.75">
      <c r="A989" s="760"/>
      <c r="B989" s="702"/>
      <c r="C989" s="712" t="s">
        <v>2930</v>
      </c>
      <c r="D989" s="703"/>
      <c r="E989" s="703"/>
    </row>
    <row r="990" spans="1:5" ht="42.75">
      <c r="A990" s="690" t="s">
        <v>2931</v>
      </c>
      <c r="B990" s="691"/>
      <c r="C990" s="700" t="s">
        <v>2932</v>
      </c>
      <c r="D990" s="689"/>
      <c r="E990" s="689"/>
    </row>
    <row r="991" spans="1:5" ht="71.25">
      <c r="A991" s="690"/>
      <c r="B991" s="691"/>
      <c r="C991" s="706" t="s">
        <v>2933</v>
      </c>
      <c r="D991" s="689"/>
      <c r="E991" s="689"/>
    </row>
    <row r="992" spans="1:5">
      <c r="A992" s="690"/>
      <c r="B992" s="691" t="str">
        <f>B$32</f>
        <v>RA</v>
      </c>
      <c r="C992" s="768" t="s">
        <v>3297</v>
      </c>
      <c r="D992" s="689" t="s">
        <v>2520</v>
      </c>
      <c r="E992" s="689"/>
    </row>
    <row r="993" spans="1:5">
      <c r="A993" s="707"/>
      <c r="B993" s="708" t="str">
        <f>B$33</f>
        <v>S1</v>
      </c>
      <c r="C993" s="709" t="s">
        <v>1265</v>
      </c>
      <c r="D993" s="709" t="s">
        <v>1265</v>
      </c>
      <c r="E993" s="709"/>
    </row>
    <row r="994" spans="1:5">
      <c r="A994" s="690"/>
      <c r="B994" s="691" t="str">
        <f>B$34</f>
        <v>S2</v>
      </c>
      <c r="C994" s="689"/>
      <c r="D994" s="689"/>
      <c r="E994" s="689"/>
    </row>
    <row r="995" spans="1:5">
      <c r="A995" s="690"/>
      <c r="B995" s="691" t="str">
        <f>B$35</f>
        <v>S3</v>
      </c>
      <c r="C995" s="689"/>
      <c r="D995" s="689"/>
      <c r="E995" s="689"/>
    </row>
    <row r="996" spans="1:5">
      <c r="A996" s="690"/>
      <c r="B996" s="691" t="str">
        <f>B$36</f>
        <v>S4</v>
      </c>
      <c r="C996" s="689"/>
      <c r="D996" s="689"/>
      <c r="E996" s="689"/>
    </row>
    <row r="997" spans="1:5">
      <c r="A997" s="690"/>
      <c r="B997" s="691"/>
      <c r="C997" s="689"/>
      <c r="D997" s="689"/>
      <c r="E997" s="689"/>
    </row>
    <row r="998" spans="1:5" ht="42.75">
      <c r="A998" s="690" t="s">
        <v>2934</v>
      </c>
      <c r="B998" s="691"/>
      <c r="C998" s="700" t="s">
        <v>2935</v>
      </c>
      <c r="D998" s="689"/>
      <c r="E998" s="689"/>
    </row>
    <row r="999" spans="1:5">
      <c r="A999" s="690"/>
      <c r="B999" s="691" t="str">
        <f>B$32</f>
        <v>RA</v>
      </c>
      <c r="C999" s="768" t="s">
        <v>3297</v>
      </c>
      <c r="D999" s="689" t="s">
        <v>2520</v>
      </c>
      <c r="E999" s="689"/>
    </row>
    <row r="1000" spans="1:5">
      <c r="A1000" s="707"/>
      <c r="B1000" s="708" t="str">
        <f>B$33</f>
        <v>S1</v>
      </c>
      <c r="C1000" s="709" t="s">
        <v>1265</v>
      </c>
      <c r="D1000" s="709" t="s">
        <v>1265</v>
      </c>
      <c r="E1000" s="709"/>
    </row>
    <row r="1001" spans="1:5">
      <c r="A1001" s="690"/>
      <c r="B1001" s="691" t="str">
        <f>B$34</f>
        <v>S2</v>
      </c>
      <c r="C1001" s="689"/>
      <c r="D1001" s="689"/>
      <c r="E1001" s="689"/>
    </row>
    <row r="1002" spans="1:5">
      <c r="A1002" s="690"/>
      <c r="B1002" s="691" t="str">
        <f>B$35</f>
        <v>S3</v>
      </c>
      <c r="C1002" s="689"/>
      <c r="D1002" s="689"/>
      <c r="E1002" s="689"/>
    </row>
    <row r="1003" spans="1:5">
      <c r="A1003" s="690"/>
      <c r="B1003" s="691" t="str">
        <f>B$36</f>
        <v>S4</v>
      </c>
      <c r="C1003" s="689"/>
      <c r="D1003" s="689"/>
      <c r="E1003" s="689"/>
    </row>
    <row r="1004" spans="1:5">
      <c r="A1004" s="690"/>
      <c r="B1004" s="691"/>
      <c r="C1004" s="689"/>
      <c r="D1004" s="689"/>
      <c r="E1004" s="689"/>
    </row>
    <row r="1005" spans="1:5" ht="57">
      <c r="A1005" s="690" t="s">
        <v>2936</v>
      </c>
      <c r="B1005" s="691"/>
      <c r="C1005" s="700" t="s">
        <v>2937</v>
      </c>
      <c r="D1005" s="689"/>
      <c r="E1005" s="689"/>
    </row>
    <row r="1006" spans="1:5" ht="185.25">
      <c r="A1006" s="690"/>
      <c r="B1006" s="691"/>
      <c r="C1006" s="706" t="s">
        <v>2938</v>
      </c>
      <c r="D1006" s="689"/>
      <c r="E1006" s="689"/>
    </row>
    <row r="1007" spans="1:5">
      <c r="A1007" s="690"/>
      <c r="B1007" s="691" t="str">
        <f>B$32</f>
        <v>RA</v>
      </c>
      <c r="C1007" s="768" t="s">
        <v>3297</v>
      </c>
      <c r="D1007" s="689" t="s">
        <v>2520</v>
      </c>
      <c r="E1007" s="689"/>
    </row>
    <row r="1008" spans="1:5">
      <c r="A1008" s="707"/>
      <c r="B1008" s="708" t="str">
        <f>B$33</f>
        <v>S1</v>
      </c>
      <c r="C1008" s="709" t="s">
        <v>1265</v>
      </c>
      <c r="D1008" s="709" t="s">
        <v>1265</v>
      </c>
      <c r="E1008" s="709" t="s">
        <v>1265</v>
      </c>
    </row>
    <row r="1009" spans="1:5">
      <c r="A1009" s="690"/>
      <c r="B1009" s="691" t="str">
        <f>B$34</f>
        <v>S2</v>
      </c>
      <c r="C1009" s="689"/>
      <c r="D1009" s="689"/>
      <c r="E1009" s="689"/>
    </row>
    <row r="1010" spans="1:5">
      <c r="A1010" s="690"/>
      <c r="B1010" s="691" t="str">
        <f>B$35</f>
        <v>S3</v>
      </c>
      <c r="C1010" s="689"/>
      <c r="D1010" s="689"/>
      <c r="E1010" s="689"/>
    </row>
    <row r="1011" spans="1:5">
      <c r="A1011" s="690"/>
      <c r="B1011" s="691" t="str">
        <f>B$36</f>
        <v>S4</v>
      </c>
      <c r="C1011" s="689"/>
      <c r="D1011" s="689"/>
      <c r="E1011" s="689"/>
    </row>
    <row r="1012" spans="1:5">
      <c r="A1012" s="690"/>
      <c r="B1012" s="691"/>
      <c r="C1012" s="689"/>
      <c r="D1012" s="689"/>
      <c r="E1012" s="689"/>
    </row>
    <row r="1013" spans="1:5" ht="28.5">
      <c r="A1013" s="690" t="s">
        <v>2939</v>
      </c>
      <c r="B1013" s="691"/>
      <c r="C1013" s="700" t="s">
        <v>2940</v>
      </c>
      <c r="D1013" s="689"/>
      <c r="E1013" s="689"/>
    </row>
    <row r="1014" spans="1:5">
      <c r="A1014" s="690"/>
      <c r="B1014" s="691" t="str">
        <f>B$32</f>
        <v>RA</v>
      </c>
      <c r="C1014" s="768" t="s">
        <v>3297</v>
      </c>
      <c r="D1014" s="689" t="s">
        <v>2520</v>
      </c>
      <c r="E1014" s="689"/>
    </row>
    <row r="1015" spans="1:5">
      <c r="A1015" s="690"/>
      <c r="B1015" s="691" t="str">
        <f>B$33</f>
        <v>S1</v>
      </c>
      <c r="C1015" s="689" t="s">
        <v>1265</v>
      </c>
      <c r="D1015" s="689"/>
      <c r="E1015" s="689"/>
    </row>
    <row r="1016" spans="1:5">
      <c r="A1016" s="690"/>
      <c r="B1016" s="691" t="str">
        <f>B$34</f>
        <v>S2</v>
      </c>
      <c r="C1016" s="689"/>
      <c r="D1016" s="689"/>
      <c r="E1016" s="689"/>
    </row>
    <row r="1017" spans="1:5">
      <c r="A1017" s="690"/>
      <c r="B1017" s="691" t="str">
        <f>B$35</f>
        <v>S3</v>
      </c>
      <c r="C1017" s="689"/>
      <c r="D1017" s="689"/>
      <c r="E1017" s="689"/>
    </row>
    <row r="1018" spans="1:5">
      <c r="A1018" s="690"/>
      <c r="B1018" s="691" t="str">
        <f>B$36</f>
        <v>S4</v>
      </c>
      <c r="C1018" s="689"/>
      <c r="D1018" s="689"/>
      <c r="E1018" s="689"/>
    </row>
    <row r="1019" spans="1:5">
      <c r="A1019" s="690"/>
      <c r="B1019" s="691"/>
      <c r="C1019" s="689"/>
      <c r="D1019" s="689"/>
      <c r="E1019" s="689"/>
    </row>
    <row r="1020" spans="1:5" ht="42.75">
      <c r="A1020" s="690" t="s">
        <v>2941</v>
      </c>
      <c r="B1020" s="691"/>
      <c r="C1020" s="700" t="s">
        <v>2942</v>
      </c>
      <c r="D1020" s="689"/>
      <c r="E1020" s="689"/>
    </row>
    <row r="1021" spans="1:5">
      <c r="A1021" s="690"/>
      <c r="B1021" s="691" t="str">
        <f>B$32</f>
        <v>RA</v>
      </c>
      <c r="C1021" s="768" t="s">
        <v>3297</v>
      </c>
      <c r="D1021" s="689" t="s">
        <v>2520</v>
      </c>
      <c r="E1021" s="689"/>
    </row>
    <row r="1022" spans="1:5">
      <c r="A1022" s="690"/>
      <c r="B1022" s="691" t="str">
        <f>B$33</f>
        <v>S1</v>
      </c>
      <c r="C1022" s="689" t="s">
        <v>1265</v>
      </c>
      <c r="D1022" s="689"/>
      <c r="E1022" s="689"/>
    </row>
    <row r="1023" spans="1:5">
      <c r="A1023" s="690"/>
      <c r="B1023" s="691" t="str">
        <f>B$34</f>
        <v>S2</v>
      </c>
      <c r="C1023" s="689"/>
      <c r="D1023" s="689"/>
      <c r="E1023" s="689"/>
    </row>
    <row r="1024" spans="1:5">
      <c r="A1024" s="690"/>
      <c r="B1024" s="691" t="str">
        <f>B$35</f>
        <v>S3</v>
      </c>
      <c r="C1024" s="689"/>
      <c r="D1024" s="689"/>
      <c r="E1024" s="689"/>
    </row>
    <row r="1025" spans="1:5">
      <c r="A1025" s="690"/>
      <c r="B1025" s="691" t="str">
        <f>B$36</f>
        <v>S4</v>
      </c>
      <c r="C1025" s="689"/>
      <c r="D1025" s="689"/>
      <c r="E1025" s="689"/>
    </row>
    <row r="1026" spans="1:5">
      <c r="A1026" s="690"/>
      <c r="B1026" s="691"/>
      <c r="C1026" s="689"/>
      <c r="D1026" s="689"/>
      <c r="E1026" s="689"/>
    </row>
    <row r="1027" spans="1:5" ht="85.5">
      <c r="A1027" s="690" t="s">
        <v>2943</v>
      </c>
      <c r="B1027" s="691"/>
      <c r="C1027" s="700" t="s">
        <v>2944</v>
      </c>
      <c r="D1027" s="689"/>
      <c r="E1027" s="689"/>
    </row>
    <row r="1028" spans="1:5" ht="42.75">
      <c r="A1028" s="690"/>
      <c r="B1028" s="691"/>
      <c r="C1028" s="706" t="s">
        <v>2945</v>
      </c>
      <c r="D1028" s="689"/>
      <c r="E1028" s="689"/>
    </row>
    <row r="1029" spans="1:5">
      <c r="A1029" s="690"/>
      <c r="B1029" s="691" t="str">
        <f>B$32</f>
        <v>RA</v>
      </c>
      <c r="C1029" s="768" t="s">
        <v>3297</v>
      </c>
      <c r="D1029" s="689" t="s">
        <v>2520</v>
      </c>
      <c r="E1029" s="689"/>
    </row>
    <row r="1030" spans="1:5">
      <c r="A1030" s="707"/>
      <c r="B1030" s="708" t="str">
        <f>B$33</f>
        <v>S1</v>
      </c>
      <c r="C1030" s="709" t="s">
        <v>1265</v>
      </c>
      <c r="D1030" s="709" t="s">
        <v>1265</v>
      </c>
      <c r="E1030" s="709"/>
    </row>
    <row r="1031" spans="1:5">
      <c r="A1031" s="690"/>
      <c r="B1031" s="691" t="str">
        <f>B$34</f>
        <v>S2</v>
      </c>
      <c r="C1031" s="689"/>
      <c r="D1031" s="689"/>
      <c r="E1031" s="689"/>
    </row>
    <row r="1032" spans="1:5">
      <c r="A1032" s="690"/>
      <c r="B1032" s="691" t="str">
        <f>B$35</f>
        <v>S3</v>
      </c>
      <c r="C1032" s="689"/>
      <c r="D1032" s="689"/>
      <c r="E1032" s="689"/>
    </row>
    <row r="1033" spans="1:5">
      <c r="A1033" s="690"/>
      <c r="B1033" s="691" t="str">
        <f>B$36</f>
        <v>S4</v>
      </c>
      <c r="C1033" s="689"/>
      <c r="D1033" s="689"/>
      <c r="E1033" s="689"/>
    </row>
    <row r="1034" spans="1:5">
      <c r="A1034" s="690"/>
      <c r="B1034" s="691"/>
      <c r="C1034" s="689"/>
      <c r="D1034" s="689"/>
      <c r="E1034" s="689"/>
    </row>
    <row r="1035" spans="1:5" ht="57">
      <c r="A1035" s="701">
        <v>7</v>
      </c>
      <c r="B1035" s="702"/>
      <c r="C1035" s="703" t="s">
        <v>2946</v>
      </c>
      <c r="D1035" s="703"/>
      <c r="E1035" s="703"/>
    </row>
    <row r="1036" spans="1:5" ht="171">
      <c r="A1036" s="701"/>
      <c r="B1036" s="702"/>
      <c r="C1036" s="712" t="s">
        <v>2947</v>
      </c>
      <c r="D1036" s="703"/>
      <c r="E1036" s="703"/>
    </row>
    <row r="1037" spans="1:5" ht="228">
      <c r="A1037" s="690">
        <v>7.1</v>
      </c>
      <c r="B1037" s="691"/>
      <c r="C1037" s="700" t="s">
        <v>2948</v>
      </c>
      <c r="D1037" s="700"/>
      <c r="E1037" s="700"/>
    </row>
    <row r="1038" spans="1:5" ht="85.5">
      <c r="A1038" s="690"/>
      <c r="B1038" s="691"/>
      <c r="C1038" s="711" t="s">
        <v>2949</v>
      </c>
      <c r="D1038" s="700"/>
      <c r="E1038" s="700"/>
    </row>
    <row r="1039" spans="1:5" ht="42.75">
      <c r="A1039" s="690" t="s">
        <v>2950</v>
      </c>
      <c r="B1039" s="691"/>
      <c r="C1039" s="710" t="s">
        <v>2951</v>
      </c>
      <c r="D1039" s="689"/>
      <c r="E1039" s="689"/>
    </row>
    <row r="1040" spans="1:5" ht="99.75">
      <c r="A1040" s="690"/>
      <c r="B1040" s="691"/>
      <c r="C1040" s="706" t="s">
        <v>2952</v>
      </c>
      <c r="D1040" s="689"/>
      <c r="E1040" s="689"/>
    </row>
    <row r="1041" spans="1:12" ht="299.25">
      <c r="A1041" s="690"/>
      <c r="B1041" s="691"/>
      <c r="C1041" s="713" t="s">
        <v>2953</v>
      </c>
      <c r="D1041" s="689"/>
      <c r="E1041" s="689"/>
    </row>
    <row r="1042" spans="1:12" ht="156.75">
      <c r="A1042" s="690"/>
      <c r="B1042" s="691"/>
      <c r="C1042" s="713" t="s">
        <v>2954</v>
      </c>
      <c r="D1042" s="689"/>
      <c r="E1042" s="689"/>
    </row>
    <row r="1043" spans="1:12" ht="228">
      <c r="A1043" s="690"/>
      <c r="B1043" s="691"/>
      <c r="C1043" s="713" t="s">
        <v>2955</v>
      </c>
      <c r="D1043" s="689"/>
      <c r="E1043" s="689"/>
    </row>
    <row r="1044" spans="1:12" ht="120">
      <c r="A1044" s="690"/>
      <c r="B1044" s="691" t="str">
        <f>B$32</f>
        <v>RA</v>
      </c>
      <c r="C1044" s="725" t="s">
        <v>3298</v>
      </c>
      <c r="D1044" s="689" t="s">
        <v>2520</v>
      </c>
      <c r="E1044" s="689"/>
    </row>
    <row r="1045" spans="1:12">
      <c r="A1045" s="707"/>
      <c r="B1045" s="708" t="str">
        <f>B$33</f>
        <v>S1</v>
      </c>
      <c r="C1045" s="714" t="s">
        <v>2956</v>
      </c>
      <c r="D1045" s="709" t="s">
        <v>1265</v>
      </c>
      <c r="E1045" s="709"/>
    </row>
    <row r="1046" spans="1:12">
      <c r="A1046" s="707"/>
      <c r="B1046" s="708" t="str">
        <f>B$34</f>
        <v>S2</v>
      </c>
      <c r="C1046" s="714" t="s">
        <v>1265</v>
      </c>
      <c r="D1046" s="709" t="s">
        <v>1265</v>
      </c>
      <c r="E1046" s="709" t="s">
        <v>1265</v>
      </c>
    </row>
    <row r="1047" spans="1:12">
      <c r="A1047" s="690"/>
      <c r="B1047" s="691" t="str">
        <f>B$35</f>
        <v>S3</v>
      </c>
      <c r="C1047" s="725"/>
      <c r="D1047" s="689"/>
      <c r="E1047" s="689"/>
    </row>
    <row r="1048" spans="1:12" s="455" customFormat="1">
      <c r="A1048" s="690"/>
      <c r="B1048" s="691" t="str">
        <f>B$36</f>
        <v>S4</v>
      </c>
      <c r="C1048" s="689"/>
      <c r="D1048" s="689"/>
      <c r="E1048" s="689"/>
      <c r="H1048" s="456"/>
      <c r="I1048" s="456"/>
      <c r="J1048" s="459"/>
      <c r="K1048" s="457"/>
      <c r="L1048" s="454"/>
    </row>
    <row r="1049" spans="1:12">
      <c r="A1049" s="690"/>
      <c r="B1049" s="691"/>
      <c r="C1049" s="689"/>
      <c r="D1049" s="689"/>
      <c r="E1049" s="689"/>
    </row>
    <row r="1050" spans="1:12" ht="71.25">
      <c r="A1050" s="690" t="s">
        <v>2957</v>
      </c>
      <c r="B1050" s="691"/>
      <c r="C1050" s="710" t="s">
        <v>2958</v>
      </c>
      <c r="D1050" s="689"/>
      <c r="E1050" s="689"/>
    </row>
    <row r="1051" spans="1:12" ht="57">
      <c r="A1051" s="690"/>
      <c r="B1051" s="691"/>
      <c r="C1051" s="711" t="s">
        <v>2959</v>
      </c>
      <c r="D1051" s="689"/>
      <c r="E1051" s="689"/>
    </row>
    <row r="1052" spans="1:12" ht="30">
      <c r="A1052" s="690"/>
      <c r="B1052" s="691" t="str">
        <f>B$32</f>
        <v>RA</v>
      </c>
      <c r="C1052" s="689" t="s">
        <v>2960</v>
      </c>
      <c r="D1052" s="689" t="s">
        <v>2520</v>
      </c>
      <c r="E1052" s="689"/>
    </row>
    <row r="1053" spans="1:12">
      <c r="A1053" s="707"/>
      <c r="B1053" s="708" t="str">
        <f>B$33</f>
        <v>S1</v>
      </c>
      <c r="C1053" s="709" t="s">
        <v>1265</v>
      </c>
      <c r="D1053" s="709" t="s">
        <v>1265</v>
      </c>
      <c r="E1053" s="709"/>
    </row>
    <row r="1054" spans="1:12">
      <c r="A1054" s="707"/>
      <c r="B1054" s="708" t="str">
        <f>B$34</f>
        <v>S2</v>
      </c>
      <c r="C1054" s="709" t="s">
        <v>1265</v>
      </c>
      <c r="D1054" s="709" t="s">
        <v>1265</v>
      </c>
      <c r="E1054" s="709"/>
    </row>
    <row r="1055" spans="1:12">
      <c r="A1055" s="690"/>
      <c r="B1055" s="691" t="str">
        <f>B$35</f>
        <v>S3</v>
      </c>
      <c r="C1055" s="725"/>
      <c r="D1055" s="689"/>
      <c r="E1055" s="689"/>
    </row>
    <row r="1056" spans="1:12" s="455" customFormat="1">
      <c r="A1056" s="690"/>
      <c r="B1056" s="691" t="str">
        <f>B$36</f>
        <v>S4</v>
      </c>
      <c r="C1056" s="689"/>
      <c r="D1056" s="689" t="s">
        <v>1265</v>
      </c>
      <c r="E1056" s="689"/>
      <c r="H1056" s="456"/>
      <c r="I1056" s="456"/>
      <c r="J1056" s="459"/>
      <c r="K1056" s="457"/>
      <c r="L1056" s="454"/>
    </row>
    <row r="1057" spans="1:12">
      <c r="A1057" s="690"/>
      <c r="B1057" s="691"/>
      <c r="C1057" s="689"/>
      <c r="D1057" s="689"/>
      <c r="E1057" s="689"/>
    </row>
    <row r="1058" spans="1:12" ht="85.5">
      <c r="A1058" s="690" t="s">
        <v>2961</v>
      </c>
      <c r="B1058" s="691"/>
      <c r="C1058" s="710" t="s">
        <v>2962</v>
      </c>
      <c r="D1058" s="689"/>
      <c r="E1058" s="689"/>
    </row>
    <row r="1059" spans="1:12" ht="228">
      <c r="A1059" s="690"/>
      <c r="B1059" s="691"/>
      <c r="C1059" s="711" t="s">
        <v>2963</v>
      </c>
      <c r="D1059" s="689"/>
      <c r="E1059" s="689"/>
    </row>
    <row r="1060" spans="1:12" ht="30">
      <c r="A1060" s="690"/>
      <c r="B1060" s="691" t="str">
        <f>B$32</f>
        <v>RA</v>
      </c>
      <c r="C1060" s="689" t="s">
        <v>2964</v>
      </c>
      <c r="D1060" s="689" t="s">
        <v>2520</v>
      </c>
      <c r="E1060" s="689"/>
    </row>
    <row r="1061" spans="1:12">
      <c r="A1061" s="707"/>
      <c r="B1061" s="708" t="str">
        <f>B$33</f>
        <v>S1</v>
      </c>
      <c r="C1061" s="709" t="s">
        <v>1265</v>
      </c>
      <c r="D1061" s="709" t="s">
        <v>1265</v>
      </c>
      <c r="E1061" s="709"/>
    </row>
    <row r="1062" spans="1:12">
      <c r="A1062" s="707"/>
      <c r="B1062" s="708" t="str">
        <f>B$34</f>
        <v>S2</v>
      </c>
      <c r="C1062" s="709" t="s">
        <v>1265</v>
      </c>
      <c r="D1062" s="709" t="s">
        <v>1265</v>
      </c>
      <c r="E1062" s="709"/>
    </row>
    <row r="1063" spans="1:12">
      <c r="A1063" s="690"/>
      <c r="B1063" s="691" t="str">
        <f>B$35</f>
        <v>S3</v>
      </c>
      <c r="C1063" s="725"/>
      <c r="D1063" s="689"/>
      <c r="E1063" s="689"/>
    </row>
    <row r="1064" spans="1:12" s="455" customFormat="1">
      <c r="A1064" s="690"/>
      <c r="B1064" s="691" t="str">
        <f>B$36</f>
        <v>S4</v>
      </c>
      <c r="C1064" s="689"/>
      <c r="D1064" s="689"/>
      <c r="E1064" s="689"/>
      <c r="H1064" s="456"/>
      <c r="I1064" s="456"/>
      <c r="J1064" s="459"/>
      <c r="K1064" s="457"/>
      <c r="L1064" s="454"/>
    </row>
    <row r="1065" spans="1:12">
      <c r="A1065" s="690"/>
      <c r="B1065" s="691"/>
      <c r="C1065" s="689"/>
      <c r="D1065" s="689"/>
      <c r="E1065" s="689"/>
    </row>
    <row r="1066" spans="1:12" ht="71.25">
      <c r="A1066" s="690" t="s">
        <v>2965</v>
      </c>
      <c r="B1066" s="691"/>
      <c r="C1066" s="710" t="s">
        <v>2966</v>
      </c>
      <c r="D1066" s="689"/>
      <c r="E1066" s="689"/>
    </row>
    <row r="1067" spans="1:12" ht="128.25">
      <c r="A1067" s="690"/>
      <c r="B1067" s="691"/>
      <c r="C1067" s="711" t="s">
        <v>2967</v>
      </c>
      <c r="D1067" s="689"/>
      <c r="E1067" s="689"/>
    </row>
    <row r="1068" spans="1:12" ht="60">
      <c r="A1068" s="690"/>
      <c r="B1068" s="691" t="str">
        <f>B$32</f>
        <v>RA</v>
      </c>
      <c r="C1068" s="725" t="s">
        <v>3299</v>
      </c>
      <c r="D1068" s="689" t="s">
        <v>2520</v>
      </c>
      <c r="E1068" s="689"/>
    </row>
    <row r="1069" spans="1:12">
      <c r="A1069" s="707"/>
      <c r="B1069" s="708" t="str">
        <f>B$33</f>
        <v>S1</v>
      </c>
      <c r="C1069" s="709" t="s">
        <v>1265</v>
      </c>
      <c r="D1069" s="709" t="s">
        <v>1265</v>
      </c>
      <c r="E1069" s="709"/>
    </row>
    <row r="1070" spans="1:12">
      <c r="A1070" s="707"/>
      <c r="B1070" s="708" t="str">
        <f>B$34</f>
        <v>S2</v>
      </c>
      <c r="C1070" s="709" t="s">
        <v>1265</v>
      </c>
      <c r="D1070" s="709" t="s">
        <v>1265</v>
      </c>
      <c r="E1070" s="709"/>
    </row>
    <row r="1071" spans="1:12">
      <c r="A1071" s="690"/>
      <c r="B1071" s="691" t="str">
        <f>B$35</f>
        <v>S3</v>
      </c>
      <c r="C1071" s="725"/>
      <c r="D1071" s="689"/>
      <c r="E1071" s="689"/>
    </row>
    <row r="1072" spans="1:12" s="455" customFormat="1">
      <c r="A1072" s="690"/>
      <c r="B1072" s="691" t="str">
        <f>B$36</f>
        <v>S4</v>
      </c>
      <c r="C1072" s="689"/>
      <c r="D1072" s="689" t="s">
        <v>1265</v>
      </c>
      <c r="E1072" s="689"/>
      <c r="H1072" s="456"/>
      <c r="I1072" s="456"/>
      <c r="J1072" s="459"/>
      <c r="K1072" s="457"/>
      <c r="L1072" s="454"/>
    </row>
    <row r="1073" spans="1:12">
      <c r="A1073" s="690"/>
      <c r="B1073" s="691"/>
      <c r="C1073" s="689"/>
      <c r="D1073" s="689"/>
      <c r="E1073" s="689"/>
    </row>
    <row r="1074" spans="1:12" ht="156.75">
      <c r="A1074" s="690" t="s">
        <v>2968</v>
      </c>
      <c r="B1074" s="691"/>
      <c r="C1074" s="758" t="s">
        <v>2969</v>
      </c>
      <c r="D1074" s="689"/>
      <c r="E1074" s="689"/>
    </row>
    <row r="1075" spans="1:12" ht="57">
      <c r="A1075" s="690"/>
      <c r="B1075" s="691"/>
      <c r="C1075" s="711" t="s">
        <v>2970</v>
      </c>
      <c r="D1075" s="689"/>
      <c r="E1075" s="689"/>
    </row>
    <row r="1076" spans="1:12" ht="75">
      <c r="A1076" s="690"/>
      <c r="B1076" s="691" t="str">
        <f>B$32</f>
        <v>RA</v>
      </c>
      <c r="C1076" s="725" t="s">
        <v>3300</v>
      </c>
      <c r="D1076" s="689" t="s">
        <v>2520</v>
      </c>
      <c r="E1076" s="689"/>
    </row>
    <row r="1077" spans="1:12">
      <c r="A1077" s="707"/>
      <c r="B1077" s="708" t="str">
        <f>B$33</f>
        <v>S1</v>
      </c>
      <c r="C1077" s="709" t="s">
        <v>1265</v>
      </c>
      <c r="D1077" s="709" t="s">
        <v>1265</v>
      </c>
      <c r="E1077" s="709"/>
    </row>
    <row r="1078" spans="1:12">
      <c r="A1078" s="707"/>
      <c r="B1078" s="708" t="str">
        <f>B$34</f>
        <v>S2</v>
      </c>
      <c r="C1078" s="709" t="s">
        <v>1265</v>
      </c>
      <c r="D1078" s="709" t="s">
        <v>1265</v>
      </c>
      <c r="E1078" s="709"/>
    </row>
    <row r="1079" spans="1:12">
      <c r="A1079" s="690"/>
      <c r="B1079" s="691" t="str">
        <f>B$35</f>
        <v>S3</v>
      </c>
      <c r="C1079" s="725"/>
      <c r="D1079" s="689"/>
      <c r="E1079" s="689"/>
    </row>
    <row r="1080" spans="1:12" s="455" customFormat="1">
      <c r="A1080" s="690"/>
      <c r="B1080" s="691" t="str">
        <f>B$36</f>
        <v>S4</v>
      </c>
      <c r="C1080" s="689"/>
      <c r="D1080" s="689" t="s">
        <v>1265</v>
      </c>
      <c r="E1080" s="689"/>
      <c r="H1080" s="456"/>
      <c r="I1080" s="456"/>
      <c r="J1080" s="459"/>
      <c r="K1080" s="457"/>
      <c r="L1080" s="454"/>
    </row>
    <row r="1081" spans="1:12">
      <c r="A1081" s="690"/>
      <c r="B1081" s="691"/>
      <c r="C1081" s="689"/>
      <c r="D1081" s="689"/>
      <c r="E1081" s="689"/>
    </row>
    <row r="1082" spans="1:12" ht="57">
      <c r="A1082" s="690" t="s">
        <v>2971</v>
      </c>
      <c r="B1082" s="691"/>
      <c r="C1082" s="710" t="s">
        <v>2972</v>
      </c>
      <c r="D1082" s="689"/>
      <c r="E1082" s="689"/>
    </row>
    <row r="1083" spans="1:12" ht="28.5">
      <c r="A1083" s="690"/>
      <c r="B1083" s="691"/>
      <c r="C1083" s="711" t="s">
        <v>2973</v>
      </c>
      <c r="D1083" s="689"/>
      <c r="E1083" s="689"/>
    </row>
    <row r="1084" spans="1:12" ht="45.6" customHeight="1">
      <c r="A1084" s="690"/>
      <c r="B1084" s="691" t="str">
        <f>B$32</f>
        <v>RA</v>
      </c>
      <c r="C1084" s="725" t="s">
        <v>3301</v>
      </c>
      <c r="D1084" s="689" t="s">
        <v>2520</v>
      </c>
      <c r="E1084" s="689"/>
    </row>
    <row r="1085" spans="1:12">
      <c r="A1085" s="707"/>
      <c r="B1085" s="708" t="str">
        <f>B$33</f>
        <v>S1</v>
      </c>
      <c r="C1085" s="709" t="s">
        <v>1265</v>
      </c>
      <c r="D1085" s="709" t="s">
        <v>1265</v>
      </c>
      <c r="E1085" s="709"/>
    </row>
    <row r="1086" spans="1:12">
      <c r="A1086" s="707"/>
      <c r="B1086" s="708" t="str">
        <f>B$34</f>
        <v>S2</v>
      </c>
      <c r="C1086" s="709" t="s">
        <v>1265</v>
      </c>
      <c r="D1086" s="709" t="s">
        <v>1265</v>
      </c>
      <c r="E1086" s="709"/>
    </row>
    <row r="1087" spans="1:12">
      <c r="A1087" s="690"/>
      <c r="B1087" s="691" t="str">
        <f>B$35</f>
        <v>S3</v>
      </c>
      <c r="C1087" s="725"/>
      <c r="D1087" s="689"/>
      <c r="E1087" s="689"/>
    </row>
    <row r="1088" spans="1:12" s="455" customFormat="1">
      <c r="A1088" s="690"/>
      <c r="B1088" s="691" t="str">
        <f>B$36</f>
        <v>S4</v>
      </c>
      <c r="C1088" s="689"/>
      <c r="D1088" s="689"/>
      <c r="E1088" s="689"/>
      <c r="H1088" s="456"/>
      <c r="I1088" s="456"/>
      <c r="J1088" s="459"/>
      <c r="K1088" s="457"/>
      <c r="L1088" s="454"/>
    </row>
    <row r="1089" spans="1:12">
      <c r="A1089" s="690"/>
      <c r="B1089" s="691"/>
      <c r="C1089" s="689"/>
      <c r="D1089" s="689"/>
      <c r="E1089" s="689"/>
    </row>
    <row r="1090" spans="1:12" ht="71.25">
      <c r="A1090" s="690" t="s">
        <v>2974</v>
      </c>
      <c r="B1090" s="691"/>
      <c r="C1090" s="710" t="s">
        <v>2975</v>
      </c>
      <c r="D1090" s="689"/>
      <c r="E1090" s="689"/>
    </row>
    <row r="1091" spans="1:12" ht="85.5">
      <c r="A1091" s="690"/>
      <c r="B1091" s="691"/>
      <c r="C1091" s="711" t="s">
        <v>2976</v>
      </c>
      <c r="D1091" s="689"/>
      <c r="E1091" s="689"/>
    </row>
    <row r="1092" spans="1:12" ht="45">
      <c r="A1092" s="690"/>
      <c r="B1092" s="691" t="str">
        <f>B$32</f>
        <v>RA</v>
      </c>
      <c r="C1092" s="731" t="s">
        <v>3302</v>
      </c>
      <c r="D1092" s="689" t="s">
        <v>2520</v>
      </c>
      <c r="E1092" s="689"/>
    </row>
    <row r="1093" spans="1:12">
      <c r="A1093" s="707"/>
      <c r="B1093" s="708" t="str">
        <f>B$33</f>
        <v>S1</v>
      </c>
      <c r="C1093" s="709" t="s">
        <v>1265</v>
      </c>
      <c r="D1093" s="709" t="s">
        <v>1265</v>
      </c>
      <c r="E1093" s="709"/>
    </row>
    <row r="1094" spans="1:12">
      <c r="A1094" s="707"/>
      <c r="B1094" s="708" t="str">
        <f>B$34</f>
        <v>S2</v>
      </c>
      <c r="C1094" s="709" t="s">
        <v>1265</v>
      </c>
      <c r="D1094" s="709" t="s">
        <v>1265</v>
      </c>
      <c r="E1094" s="709"/>
    </row>
    <row r="1095" spans="1:12">
      <c r="A1095" s="690"/>
      <c r="B1095" s="691" t="str">
        <f>B$35</f>
        <v>S3</v>
      </c>
      <c r="C1095" s="731"/>
      <c r="D1095" s="689"/>
      <c r="E1095" s="689"/>
    </row>
    <row r="1096" spans="1:12" s="455" customFormat="1">
      <c r="A1096" s="690"/>
      <c r="B1096" s="691" t="str">
        <f>B$36</f>
        <v>S4</v>
      </c>
      <c r="C1096" s="689"/>
      <c r="D1096" s="689"/>
      <c r="E1096" s="689"/>
      <c r="H1096" s="456"/>
      <c r="I1096" s="456"/>
      <c r="J1096" s="459"/>
      <c r="K1096" s="457"/>
      <c r="L1096" s="454"/>
    </row>
    <row r="1097" spans="1:12">
      <c r="A1097" s="690"/>
      <c r="B1097" s="691"/>
      <c r="C1097" s="689"/>
      <c r="D1097" s="689"/>
      <c r="E1097" s="689"/>
    </row>
    <row r="1098" spans="1:12" ht="57">
      <c r="A1098" s="690" t="s">
        <v>2977</v>
      </c>
      <c r="B1098" s="691"/>
      <c r="C1098" s="700" t="s">
        <v>2978</v>
      </c>
      <c r="D1098" s="689"/>
      <c r="E1098" s="689"/>
    </row>
    <row r="1099" spans="1:12" ht="60">
      <c r="A1099" s="690"/>
      <c r="B1099" s="691" t="str">
        <f>B$32</f>
        <v>RA</v>
      </c>
      <c r="C1099" s="725" t="s">
        <v>3303</v>
      </c>
      <c r="D1099" s="689" t="s">
        <v>2520</v>
      </c>
      <c r="E1099" s="689"/>
    </row>
    <row r="1100" spans="1:12">
      <c r="A1100" s="707"/>
      <c r="B1100" s="708" t="str">
        <f>B$33</f>
        <v>S1</v>
      </c>
      <c r="C1100" s="714" t="s">
        <v>1265</v>
      </c>
      <c r="D1100" s="709" t="s">
        <v>1265</v>
      </c>
      <c r="E1100" s="709"/>
    </row>
    <row r="1101" spans="1:12">
      <c r="A1101" s="707"/>
      <c r="B1101" s="708" t="str">
        <f>B$34</f>
        <v>S2</v>
      </c>
      <c r="C1101" s="709" t="s">
        <v>1265</v>
      </c>
      <c r="D1101" s="709" t="s">
        <v>1265</v>
      </c>
      <c r="E1101" s="709"/>
    </row>
    <row r="1102" spans="1:12">
      <c r="A1102" s="690"/>
      <c r="B1102" s="691" t="str">
        <f>B$35</f>
        <v>S3</v>
      </c>
      <c r="C1102" s="725"/>
      <c r="D1102" s="689"/>
      <c r="E1102" s="689"/>
    </row>
    <row r="1103" spans="1:12" s="455" customFormat="1">
      <c r="A1103" s="690"/>
      <c r="B1103" s="691" t="str">
        <f>B$36</f>
        <v>S4</v>
      </c>
      <c r="C1103" s="689"/>
      <c r="D1103" s="689"/>
      <c r="E1103" s="689"/>
      <c r="H1103" s="456"/>
      <c r="I1103" s="456"/>
      <c r="J1103" s="459"/>
      <c r="K1103" s="457"/>
      <c r="L1103" s="454"/>
    </row>
    <row r="1104" spans="1:12">
      <c r="A1104" s="690"/>
      <c r="B1104" s="691"/>
      <c r="C1104" s="689"/>
      <c r="D1104" s="689"/>
      <c r="E1104" s="689"/>
    </row>
    <row r="1105" spans="1:12" ht="57">
      <c r="A1105" s="690" t="s">
        <v>2979</v>
      </c>
      <c r="B1105" s="691"/>
      <c r="C1105" s="700" t="s">
        <v>2980</v>
      </c>
      <c r="D1105" s="689"/>
      <c r="E1105" s="689"/>
    </row>
    <row r="1106" spans="1:12">
      <c r="A1106" s="690"/>
      <c r="B1106" s="691" t="str">
        <f>B$32</f>
        <v>RA</v>
      </c>
      <c r="C1106" s="725" t="s">
        <v>2981</v>
      </c>
      <c r="D1106" s="689" t="s">
        <v>2520</v>
      </c>
      <c r="E1106" s="689"/>
    </row>
    <row r="1107" spans="1:12">
      <c r="A1107" s="707"/>
      <c r="B1107" s="708" t="str">
        <f>B$33</f>
        <v>S1</v>
      </c>
      <c r="C1107" s="714" t="s">
        <v>1265</v>
      </c>
      <c r="D1107" s="709" t="s">
        <v>1265</v>
      </c>
      <c r="E1107" s="709"/>
    </row>
    <row r="1108" spans="1:12">
      <c r="A1108" s="707"/>
      <c r="B1108" s="708" t="str">
        <f>B$34</f>
        <v>S2</v>
      </c>
      <c r="C1108" s="709" t="s">
        <v>1265</v>
      </c>
      <c r="D1108" s="709" t="s">
        <v>1265</v>
      </c>
      <c r="E1108" s="709"/>
    </row>
    <row r="1109" spans="1:12">
      <c r="A1109" s="690"/>
      <c r="B1109" s="691" t="str">
        <f>B$35</f>
        <v>S3</v>
      </c>
      <c r="C1109" s="731"/>
      <c r="D1109" s="689"/>
      <c r="E1109" s="689"/>
    </row>
    <row r="1110" spans="1:12" s="455" customFormat="1">
      <c r="A1110" s="690"/>
      <c r="B1110" s="691" t="str">
        <f>B$36</f>
        <v>S4</v>
      </c>
      <c r="C1110" s="725"/>
      <c r="D1110" s="689"/>
      <c r="E1110" s="689"/>
      <c r="H1110" s="456"/>
      <c r="I1110" s="456"/>
      <c r="J1110" s="459"/>
      <c r="K1110" s="457"/>
      <c r="L1110" s="454"/>
    </row>
    <row r="1111" spans="1:12">
      <c r="A1111" s="690"/>
      <c r="B1111" s="691"/>
      <c r="C1111" s="689"/>
      <c r="D1111" s="689"/>
      <c r="E1111" s="689"/>
    </row>
    <row r="1112" spans="1:12" ht="171">
      <c r="A1112" s="690" t="s">
        <v>2982</v>
      </c>
      <c r="B1112" s="691"/>
      <c r="C1112" s="700" t="s">
        <v>2983</v>
      </c>
      <c r="D1112" s="689"/>
      <c r="E1112" s="689"/>
    </row>
    <row r="1113" spans="1:12" ht="45">
      <c r="A1113" s="690"/>
      <c r="B1113" s="691" t="str">
        <f>B$32</f>
        <v>RA</v>
      </c>
      <c r="C1113" s="725" t="s">
        <v>3304</v>
      </c>
      <c r="D1113" s="689" t="s">
        <v>2520</v>
      </c>
      <c r="E1113" s="689"/>
    </row>
    <row r="1114" spans="1:12">
      <c r="A1114" s="707"/>
      <c r="B1114" s="708" t="str">
        <f>B$33</f>
        <v>S1</v>
      </c>
      <c r="C1114" s="714" t="s">
        <v>1265</v>
      </c>
      <c r="D1114" s="709" t="s">
        <v>1265</v>
      </c>
      <c r="E1114" s="709"/>
    </row>
    <row r="1115" spans="1:12">
      <c r="A1115" s="707"/>
      <c r="B1115" s="708" t="str">
        <f>B$34</f>
        <v>S2</v>
      </c>
      <c r="C1115" s="709" t="s">
        <v>1265</v>
      </c>
      <c r="D1115" s="709" t="s">
        <v>1265</v>
      </c>
      <c r="E1115" s="709"/>
    </row>
    <row r="1116" spans="1:12">
      <c r="A1116" s="690"/>
      <c r="B1116" s="691" t="str">
        <f>B$35</f>
        <v>S3</v>
      </c>
      <c r="C1116" s="725"/>
      <c r="D1116" s="689"/>
      <c r="E1116" s="689"/>
    </row>
    <row r="1117" spans="1:12" s="455" customFormat="1">
      <c r="A1117" s="690"/>
      <c r="B1117" s="691" t="str">
        <f>B$36</f>
        <v>S4</v>
      </c>
      <c r="C1117" s="689"/>
      <c r="D1117" s="689"/>
      <c r="E1117" s="689"/>
      <c r="H1117" s="456"/>
      <c r="I1117" s="456"/>
      <c r="J1117" s="459"/>
      <c r="K1117" s="457"/>
      <c r="L1117" s="454"/>
    </row>
    <row r="1118" spans="1:12">
      <c r="A1118" s="690"/>
      <c r="B1118" s="691"/>
      <c r="C1118" s="689"/>
      <c r="D1118" s="689"/>
      <c r="E1118" s="689"/>
    </row>
    <row r="1119" spans="1:12" ht="57">
      <c r="A1119" s="690" t="s">
        <v>2984</v>
      </c>
      <c r="B1119" s="691"/>
      <c r="C1119" s="700" t="s">
        <v>2985</v>
      </c>
      <c r="D1119" s="689"/>
      <c r="E1119" s="689"/>
    </row>
    <row r="1120" spans="1:12" ht="28.5">
      <c r="A1120" s="690"/>
      <c r="B1120" s="691"/>
      <c r="C1120" s="706" t="s">
        <v>2986</v>
      </c>
      <c r="D1120" s="689"/>
      <c r="E1120" s="689"/>
    </row>
    <row r="1121" spans="1:12" ht="60">
      <c r="A1121" s="690"/>
      <c r="B1121" s="691" t="str">
        <f>B$32</f>
        <v>RA</v>
      </c>
      <c r="C1121" s="725" t="s">
        <v>3305</v>
      </c>
      <c r="D1121" s="689" t="s">
        <v>2520</v>
      </c>
      <c r="E1121" s="689"/>
    </row>
    <row r="1122" spans="1:12">
      <c r="A1122" s="707"/>
      <c r="B1122" s="708" t="str">
        <f>B$33</f>
        <v>S1</v>
      </c>
      <c r="C1122" s="714" t="s">
        <v>1265</v>
      </c>
      <c r="D1122" s="709" t="s">
        <v>1265</v>
      </c>
      <c r="E1122" s="709"/>
    </row>
    <row r="1123" spans="1:12">
      <c r="A1123" s="707"/>
      <c r="B1123" s="708" t="str">
        <f>B$34</f>
        <v>S2</v>
      </c>
      <c r="C1123" s="709" t="s">
        <v>1265</v>
      </c>
      <c r="D1123" s="709" t="s">
        <v>1265</v>
      </c>
      <c r="E1123" s="709"/>
    </row>
    <row r="1124" spans="1:12">
      <c r="A1124" s="690"/>
      <c r="B1124" s="691" t="str">
        <f>B$35</f>
        <v>S3</v>
      </c>
      <c r="C1124" s="725"/>
      <c r="D1124" s="689"/>
      <c r="E1124" s="689"/>
    </row>
    <row r="1125" spans="1:12" s="455" customFormat="1">
      <c r="A1125" s="690"/>
      <c r="B1125" s="691" t="str">
        <f>B$36</f>
        <v>S4</v>
      </c>
      <c r="C1125" s="689"/>
      <c r="D1125" s="689"/>
      <c r="E1125" s="689"/>
      <c r="H1125" s="456"/>
      <c r="I1125" s="456"/>
      <c r="J1125" s="459"/>
      <c r="K1125" s="457"/>
      <c r="L1125" s="454"/>
    </row>
    <row r="1126" spans="1:12">
      <c r="A1126" s="690"/>
      <c r="B1126" s="691"/>
      <c r="C1126" s="689"/>
      <c r="D1126" s="689"/>
      <c r="E1126" s="689"/>
    </row>
    <row r="1127" spans="1:12" ht="57">
      <c r="A1127" s="690" t="s">
        <v>2987</v>
      </c>
      <c r="B1127" s="691"/>
      <c r="C1127" s="700" t="s">
        <v>2988</v>
      </c>
      <c r="D1127" s="689"/>
      <c r="E1127" s="689"/>
    </row>
    <row r="1128" spans="1:12" ht="60">
      <c r="A1128" s="690"/>
      <c r="B1128" s="691" t="str">
        <f>B$32</f>
        <v>RA</v>
      </c>
      <c r="C1128" s="725" t="s">
        <v>3306</v>
      </c>
      <c r="D1128" s="689" t="s">
        <v>2520</v>
      </c>
      <c r="E1128" s="689"/>
    </row>
    <row r="1129" spans="1:12">
      <c r="A1129" s="707"/>
      <c r="B1129" s="708" t="str">
        <f>B$33</f>
        <v>S1</v>
      </c>
      <c r="C1129" s="714" t="s">
        <v>1265</v>
      </c>
      <c r="D1129" s="709" t="s">
        <v>1265</v>
      </c>
      <c r="E1129" s="709"/>
    </row>
    <row r="1130" spans="1:12">
      <c r="A1130" s="707"/>
      <c r="B1130" s="708" t="str">
        <f>B$34</f>
        <v>S2</v>
      </c>
      <c r="C1130" s="709" t="s">
        <v>1265</v>
      </c>
      <c r="D1130" s="709" t="s">
        <v>1265</v>
      </c>
      <c r="E1130" s="709"/>
    </row>
    <row r="1131" spans="1:12">
      <c r="A1131" s="690"/>
      <c r="B1131" s="691" t="str">
        <f>B$35</f>
        <v>S3</v>
      </c>
      <c r="C1131" s="725"/>
      <c r="D1131" s="689"/>
      <c r="E1131" s="689"/>
    </row>
    <row r="1132" spans="1:12" s="455" customFormat="1">
      <c r="A1132" s="690"/>
      <c r="B1132" s="691" t="str">
        <f>B$36</f>
        <v>S4</v>
      </c>
      <c r="C1132" s="689"/>
      <c r="D1132" s="689"/>
      <c r="E1132" s="689"/>
      <c r="H1132" s="456"/>
      <c r="I1132" s="456"/>
      <c r="J1132" s="459"/>
      <c r="K1132" s="457"/>
      <c r="L1132" s="454"/>
    </row>
    <row r="1133" spans="1:12">
      <c r="A1133" s="690"/>
      <c r="B1133" s="691"/>
      <c r="C1133" s="689"/>
      <c r="D1133" s="689"/>
      <c r="E1133" s="689"/>
    </row>
    <row r="1134" spans="1:12" ht="57">
      <c r="A1134" s="690" t="s">
        <v>2989</v>
      </c>
      <c r="B1134" s="691"/>
      <c r="C1134" s="700" t="s">
        <v>2990</v>
      </c>
      <c r="D1134" s="689"/>
      <c r="E1134" s="689"/>
    </row>
    <row r="1135" spans="1:12" ht="57">
      <c r="A1135" s="690"/>
      <c r="B1135" s="691"/>
      <c r="C1135" s="706" t="s">
        <v>2991</v>
      </c>
      <c r="D1135" s="689"/>
      <c r="E1135" s="689"/>
    </row>
    <row r="1136" spans="1:12" ht="60">
      <c r="A1136" s="690"/>
      <c r="B1136" s="691" t="str">
        <f>B$32</f>
        <v>RA</v>
      </c>
      <c r="C1136" s="725" t="s">
        <v>3306</v>
      </c>
      <c r="D1136" s="689" t="s">
        <v>2520</v>
      </c>
      <c r="E1136" s="689"/>
    </row>
    <row r="1137" spans="1:12">
      <c r="A1137" s="707"/>
      <c r="B1137" s="708" t="str">
        <f>B$33</f>
        <v>S1</v>
      </c>
      <c r="C1137" s="714" t="s">
        <v>1265</v>
      </c>
      <c r="D1137" s="709" t="s">
        <v>1265</v>
      </c>
      <c r="E1137" s="709"/>
    </row>
    <row r="1138" spans="1:12">
      <c r="A1138" s="707"/>
      <c r="B1138" s="708" t="str">
        <f>B$34</f>
        <v>S2</v>
      </c>
      <c r="C1138" s="709" t="s">
        <v>1265</v>
      </c>
      <c r="D1138" s="709" t="s">
        <v>1265</v>
      </c>
      <c r="E1138" s="709"/>
    </row>
    <row r="1139" spans="1:12">
      <c r="A1139" s="690"/>
      <c r="B1139" s="691" t="str">
        <f>B$35</f>
        <v>S3</v>
      </c>
      <c r="C1139" s="725"/>
      <c r="D1139" s="689"/>
      <c r="E1139" s="689"/>
    </row>
    <row r="1140" spans="1:12" s="455" customFormat="1">
      <c r="A1140" s="690"/>
      <c r="B1140" s="691" t="str">
        <f>B$36</f>
        <v>S4</v>
      </c>
      <c r="C1140" s="689"/>
      <c r="D1140" s="689"/>
      <c r="E1140" s="689"/>
      <c r="H1140" s="456"/>
      <c r="I1140" s="456"/>
      <c r="J1140" s="459"/>
      <c r="K1140" s="457"/>
      <c r="L1140" s="454"/>
    </row>
    <row r="1141" spans="1:12">
      <c r="A1141" s="690"/>
      <c r="B1141" s="691"/>
      <c r="C1141" s="689"/>
      <c r="D1141" s="689"/>
      <c r="E1141" s="689"/>
    </row>
    <row r="1142" spans="1:12" ht="57">
      <c r="A1142" s="690" t="s">
        <v>2992</v>
      </c>
      <c r="B1142" s="691"/>
      <c r="C1142" s="700" t="s">
        <v>2993</v>
      </c>
      <c r="D1142" s="689"/>
      <c r="E1142" s="689"/>
    </row>
    <row r="1143" spans="1:12" ht="75">
      <c r="A1143" s="690"/>
      <c r="B1143" s="691" t="str">
        <f>B$32</f>
        <v>RA</v>
      </c>
      <c r="C1143" s="725" t="s">
        <v>3307</v>
      </c>
      <c r="D1143" s="689" t="s">
        <v>2520</v>
      </c>
      <c r="E1143" s="689"/>
    </row>
    <row r="1144" spans="1:12">
      <c r="A1144" s="707"/>
      <c r="B1144" s="708" t="str">
        <f>B$33</f>
        <v>S1</v>
      </c>
      <c r="C1144" s="714" t="s">
        <v>1265</v>
      </c>
      <c r="D1144" s="709" t="s">
        <v>1265</v>
      </c>
      <c r="E1144" s="709"/>
    </row>
    <row r="1145" spans="1:12">
      <c r="A1145" s="707"/>
      <c r="B1145" s="708" t="str">
        <f>B$34</f>
        <v>S2</v>
      </c>
      <c r="C1145" s="709" t="s">
        <v>1265</v>
      </c>
      <c r="D1145" s="709" t="s">
        <v>1265</v>
      </c>
      <c r="E1145" s="709"/>
    </row>
    <row r="1146" spans="1:12">
      <c r="A1146" s="690"/>
      <c r="B1146" s="691" t="str">
        <f>B$35</f>
        <v>S3</v>
      </c>
      <c r="C1146" s="725"/>
      <c r="D1146" s="689"/>
      <c r="E1146" s="689"/>
    </row>
    <row r="1147" spans="1:12" s="455" customFormat="1">
      <c r="A1147" s="690"/>
      <c r="B1147" s="691" t="str">
        <f>B$36</f>
        <v>S4</v>
      </c>
      <c r="C1147" s="689"/>
      <c r="D1147" s="689"/>
      <c r="E1147" s="689"/>
      <c r="H1147" s="456"/>
      <c r="I1147" s="456"/>
      <c r="J1147" s="459"/>
      <c r="K1147" s="457"/>
      <c r="L1147" s="454"/>
    </row>
    <row r="1148" spans="1:12">
      <c r="A1148" s="690"/>
      <c r="B1148" s="691"/>
      <c r="C1148" s="689"/>
      <c r="D1148" s="689"/>
      <c r="E1148" s="689"/>
    </row>
    <row r="1149" spans="1:12" ht="71.25">
      <c r="A1149" s="690" t="s">
        <v>2994</v>
      </c>
      <c r="B1149" s="691"/>
      <c r="C1149" s="700" t="s">
        <v>2995</v>
      </c>
      <c r="D1149" s="689"/>
      <c r="E1149" s="689"/>
    </row>
    <row r="1150" spans="1:12" ht="213.75">
      <c r="A1150" s="690"/>
      <c r="B1150" s="691"/>
      <c r="C1150" s="706" t="s">
        <v>2996</v>
      </c>
      <c r="D1150" s="689"/>
      <c r="E1150" s="689"/>
    </row>
    <row r="1151" spans="1:12" ht="90">
      <c r="A1151" s="690"/>
      <c r="B1151" s="691" t="str">
        <f>B$32</f>
        <v>RA</v>
      </c>
      <c r="C1151" s="725" t="s">
        <v>3308</v>
      </c>
      <c r="D1151" s="689" t="s">
        <v>2520</v>
      </c>
      <c r="E1151" s="689"/>
    </row>
    <row r="1152" spans="1:12">
      <c r="A1152" s="707"/>
      <c r="B1152" s="708" t="str">
        <f>B$33</f>
        <v>S1</v>
      </c>
      <c r="C1152" s="714" t="s">
        <v>1265</v>
      </c>
      <c r="D1152" s="709" t="s">
        <v>1265</v>
      </c>
      <c r="E1152" s="709"/>
    </row>
    <row r="1153" spans="1:12">
      <c r="A1153" s="707"/>
      <c r="B1153" s="708" t="str">
        <f>B$34</f>
        <v>S2</v>
      </c>
      <c r="C1153" s="709" t="s">
        <v>1265</v>
      </c>
      <c r="D1153" s="709" t="s">
        <v>1265</v>
      </c>
      <c r="E1153" s="709"/>
    </row>
    <row r="1154" spans="1:12">
      <c r="A1154" s="690"/>
      <c r="B1154" s="691" t="str">
        <f>B$35</f>
        <v>S3</v>
      </c>
      <c r="C1154" s="725"/>
      <c r="D1154" s="689"/>
      <c r="E1154" s="689"/>
    </row>
    <row r="1155" spans="1:12" s="455" customFormat="1">
      <c r="A1155" s="690"/>
      <c r="B1155" s="691" t="str">
        <f>B$36</f>
        <v>S4</v>
      </c>
      <c r="C1155" s="689"/>
      <c r="D1155" s="689"/>
      <c r="E1155" s="689"/>
      <c r="H1155" s="456"/>
      <c r="I1155" s="456"/>
      <c r="J1155" s="459"/>
      <c r="K1155" s="457"/>
      <c r="L1155" s="454"/>
    </row>
    <row r="1156" spans="1:12">
      <c r="A1156" s="690"/>
      <c r="B1156" s="691"/>
      <c r="C1156" s="689"/>
      <c r="D1156" s="689"/>
      <c r="E1156" s="689"/>
    </row>
    <row r="1157" spans="1:12" ht="57">
      <c r="A1157" s="690" t="s">
        <v>2997</v>
      </c>
      <c r="B1157" s="691"/>
      <c r="C1157" s="700" t="s">
        <v>2998</v>
      </c>
      <c r="D1157" s="689"/>
      <c r="E1157" s="689"/>
    </row>
    <row r="1158" spans="1:12" ht="57">
      <c r="A1158" s="690"/>
      <c r="B1158" s="691"/>
      <c r="C1158" s="706" t="s">
        <v>2999</v>
      </c>
      <c r="D1158" s="689"/>
      <c r="E1158" s="689"/>
    </row>
    <row r="1159" spans="1:12" ht="60">
      <c r="A1159" s="690"/>
      <c r="B1159" s="691" t="str">
        <f>B$32</f>
        <v>RA</v>
      </c>
      <c r="C1159" s="725" t="s">
        <v>3309</v>
      </c>
      <c r="D1159" s="689" t="s">
        <v>2520</v>
      </c>
      <c r="E1159" s="689"/>
    </row>
    <row r="1160" spans="1:12">
      <c r="A1160" s="707"/>
      <c r="B1160" s="708" t="str">
        <f>B$33</f>
        <v>S1</v>
      </c>
      <c r="C1160" s="714" t="s">
        <v>1265</v>
      </c>
      <c r="D1160" s="709" t="s">
        <v>1265</v>
      </c>
      <c r="E1160" s="709"/>
    </row>
    <row r="1161" spans="1:12">
      <c r="A1161" s="707"/>
      <c r="B1161" s="708" t="str">
        <f>B$34</f>
        <v>S2</v>
      </c>
      <c r="C1161" s="709" t="s">
        <v>1265</v>
      </c>
      <c r="D1161" s="709" t="s">
        <v>1265</v>
      </c>
      <c r="E1161" s="709"/>
    </row>
    <row r="1162" spans="1:12">
      <c r="A1162" s="690"/>
      <c r="B1162" s="691" t="str">
        <f>B$35</f>
        <v>S3</v>
      </c>
      <c r="C1162" s="725"/>
      <c r="D1162" s="689"/>
      <c r="E1162" s="689"/>
    </row>
    <row r="1163" spans="1:12" s="455" customFormat="1">
      <c r="A1163" s="690"/>
      <c r="B1163" s="691" t="str">
        <f>B$36</f>
        <v>S4</v>
      </c>
      <c r="C1163" s="689"/>
      <c r="D1163" s="689"/>
      <c r="E1163" s="689"/>
      <c r="H1163" s="456"/>
      <c r="I1163" s="456"/>
      <c r="J1163" s="459"/>
      <c r="K1163" s="457"/>
      <c r="L1163" s="454"/>
    </row>
    <row r="1164" spans="1:12">
      <c r="A1164" s="690"/>
      <c r="B1164" s="691"/>
      <c r="C1164" s="689"/>
      <c r="D1164" s="689"/>
      <c r="E1164" s="689"/>
    </row>
    <row r="1165" spans="1:12" ht="85.5">
      <c r="A1165" s="690" t="s">
        <v>3000</v>
      </c>
      <c r="B1165" s="691"/>
      <c r="C1165" s="700" t="s">
        <v>3001</v>
      </c>
      <c r="D1165" s="689"/>
      <c r="E1165" s="689"/>
    </row>
    <row r="1166" spans="1:12" ht="242.25">
      <c r="A1166" s="690"/>
      <c r="B1166" s="691"/>
      <c r="C1166" s="706" t="s">
        <v>3002</v>
      </c>
      <c r="D1166" s="689"/>
      <c r="E1166" s="689"/>
    </row>
    <row r="1167" spans="1:12">
      <c r="A1167" s="690"/>
      <c r="B1167" s="691" t="str">
        <f>B$32</f>
        <v>RA</v>
      </c>
      <c r="C1167" s="689"/>
      <c r="D1167" s="689"/>
      <c r="E1167" s="689"/>
    </row>
    <row r="1168" spans="1:12" ht="90">
      <c r="A1168" s="707"/>
      <c r="B1168" s="708" t="str">
        <f>B$33</f>
        <v>S1</v>
      </c>
      <c r="C1168" s="725" t="s">
        <v>3003</v>
      </c>
      <c r="D1168" s="689" t="s">
        <v>2520</v>
      </c>
      <c r="E1168" s="709"/>
    </row>
    <row r="1169" spans="1:12">
      <c r="A1169" s="707"/>
      <c r="B1169" s="708" t="str">
        <f>B$34</f>
        <v>S2</v>
      </c>
      <c r="C1169" s="709" t="s">
        <v>1265</v>
      </c>
      <c r="D1169" s="709" t="s">
        <v>1265</v>
      </c>
      <c r="E1169" s="709"/>
    </row>
    <row r="1170" spans="1:12">
      <c r="A1170" s="690"/>
      <c r="B1170" s="691" t="str">
        <f>B$35</f>
        <v>S3</v>
      </c>
      <c r="C1170" s="731"/>
      <c r="D1170" s="689"/>
      <c r="E1170" s="689"/>
    </row>
    <row r="1171" spans="1:12" s="455" customFormat="1">
      <c r="A1171" s="690"/>
      <c r="B1171" s="691" t="str">
        <f>B$36</f>
        <v>S4</v>
      </c>
      <c r="C1171" s="725"/>
      <c r="D1171" s="689"/>
      <c r="E1171" s="689"/>
      <c r="H1171" s="456"/>
      <c r="I1171" s="456"/>
      <c r="J1171" s="459"/>
      <c r="K1171" s="457"/>
      <c r="L1171" s="454"/>
    </row>
    <row r="1172" spans="1:12">
      <c r="A1172" s="690"/>
      <c r="B1172" s="691"/>
      <c r="C1172" s="689"/>
      <c r="D1172" s="689"/>
      <c r="E1172" s="689"/>
    </row>
    <row r="1173" spans="1:12" ht="42.75">
      <c r="A1173" s="690" t="s">
        <v>3004</v>
      </c>
      <c r="B1173" s="691"/>
      <c r="C1173" s="700" t="s">
        <v>3005</v>
      </c>
      <c r="D1173" s="689"/>
      <c r="E1173" s="689"/>
    </row>
    <row r="1174" spans="1:12" ht="45">
      <c r="A1174" s="690"/>
      <c r="B1174" s="691" t="str">
        <f>B$32</f>
        <v>RA</v>
      </c>
      <c r="C1174" s="689" t="s">
        <v>3006</v>
      </c>
      <c r="D1174" s="689" t="s">
        <v>2520</v>
      </c>
      <c r="E1174" s="689"/>
    </row>
    <row r="1175" spans="1:12">
      <c r="A1175" s="707"/>
      <c r="B1175" s="708" t="str">
        <f>B$33</f>
        <v>S1</v>
      </c>
      <c r="C1175" s="714" t="s">
        <v>1265</v>
      </c>
      <c r="D1175" s="709" t="s">
        <v>1265</v>
      </c>
      <c r="E1175" s="709"/>
    </row>
    <row r="1176" spans="1:12">
      <c r="A1176" s="707"/>
      <c r="B1176" s="708" t="str">
        <f>B$34</f>
        <v>S2</v>
      </c>
      <c r="C1176" s="709" t="s">
        <v>1265</v>
      </c>
      <c r="D1176" s="709" t="s">
        <v>1265</v>
      </c>
      <c r="E1176" s="709"/>
    </row>
    <row r="1177" spans="1:12">
      <c r="A1177" s="690"/>
      <c r="B1177" s="691" t="str">
        <f>B$35</f>
        <v>S3</v>
      </c>
      <c r="C1177" s="725"/>
      <c r="D1177" s="689"/>
      <c r="E1177" s="689"/>
    </row>
    <row r="1178" spans="1:12" s="455" customFormat="1">
      <c r="A1178" s="690"/>
      <c r="B1178" s="691" t="str">
        <f>B$36</f>
        <v>S4</v>
      </c>
      <c r="C1178" s="689"/>
      <c r="D1178" s="689"/>
      <c r="E1178" s="689"/>
      <c r="H1178" s="456"/>
      <c r="I1178" s="456"/>
      <c r="J1178" s="459"/>
      <c r="K1178" s="457"/>
      <c r="L1178" s="454"/>
    </row>
    <row r="1179" spans="1:12">
      <c r="A1179" s="690"/>
      <c r="B1179" s="691"/>
      <c r="C1179" s="689"/>
      <c r="D1179" s="689"/>
      <c r="E1179" s="689"/>
    </row>
    <row r="1180" spans="1:12" ht="42.75">
      <c r="A1180" s="701">
        <v>7.2</v>
      </c>
      <c r="B1180" s="702"/>
      <c r="C1180" s="703" t="s">
        <v>3007</v>
      </c>
      <c r="D1180" s="703"/>
      <c r="E1180" s="703"/>
    </row>
    <row r="1181" spans="1:12" ht="42.75">
      <c r="A1181" s="701"/>
      <c r="B1181" s="702"/>
      <c r="C1181" s="712" t="s">
        <v>3008</v>
      </c>
      <c r="D1181" s="703"/>
      <c r="E1181" s="703"/>
    </row>
    <row r="1182" spans="1:12" ht="57">
      <c r="A1182" s="690" t="s">
        <v>3009</v>
      </c>
      <c r="B1182" s="691"/>
      <c r="C1182" s="700" t="s">
        <v>3010</v>
      </c>
      <c r="D1182" s="689"/>
      <c r="E1182" s="689"/>
    </row>
    <row r="1183" spans="1:12" ht="171">
      <c r="A1183" s="690"/>
      <c r="B1183" s="691"/>
      <c r="C1183" s="706" t="s">
        <v>3011</v>
      </c>
      <c r="D1183" s="689"/>
      <c r="E1183" s="689"/>
    </row>
    <row r="1184" spans="1:12" ht="60">
      <c r="A1184" s="690"/>
      <c r="B1184" s="691" t="str">
        <f>B$32</f>
        <v>RA</v>
      </c>
      <c r="C1184" s="749" t="s">
        <v>3310</v>
      </c>
      <c r="D1184" s="689" t="s">
        <v>2520</v>
      </c>
      <c r="E1184" s="689"/>
    </row>
    <row r="1185" spans="1:12">
      <c r="A1185" s="707"/>
      <c r="B1185" s="708" t="str">
        <f>B$33</f>
        <v>S1</v>
      </c>
      <c r="C1185" s="714" t="s">
        <v>1265</v>
      </c>
      <c r="D1185" s="709" t="s">
        <v>1265</v>
      </c>
      <c r="E1185" s="709"/>
    </row>
    <row r="1186" spans="1:12">
      <c r="A1186" s="707"/>
      <c r="B1186" s="708" t="str">
        <f>B$34</f>
        <v>S2</v>
      </c>
      <c r="C1186" s="709" t="s">
        <v>1265</v>
      </c>
      <c r="D1186" s="709" t="s">
        <v>1265</v>
      </c>
      <c r="E1186" s="709"/>
    </row>
    <row r="1187" spans="1:12">
      <c r="A1187" s="690"/>
      <c r="B1187" s="691" t="str">
        <f>B$35</f>
        <v>S3</v>
      </c>
      <c r="C1187" s="749"/>
      <c r="D1187" s="689"/>
      <c r="E1187" s="689"/>
    </row>
    <row r="1188" spans="1:12" s="455" customFormat="1">
      <c r="A1188" s="690"/>
      <c r="B1188" s="691" t="str">
        <f>B$36</f>
        <v>S4</v>
      </c>
      <c r="C1188" s="689"/>
      <c r="D1188" s="689"/>
      <c r="E1188" s="689"/>
      <c r="H1188" s="456"/>
      <c r="I1188" s="456"/>
      <c r="J1188" s="459"/>
      <c r="K1188" s="457"/>
      <c r="L1188" s="454"/>
    </row>
    <row r="1189" spans="1:12">
      <c r="A1189" s="690"/>
      <c r="B1189" s="691"/>
      <c r="C1189" s="689"/>
      <c r="D1189" s="689"/>
      <c r="E1189" s="689"/>
    </row>
    <row r="1190" spans="1:12" ht="28.5">
      <c r="A1190" s="701">
        <v>7.3</v>
      </c>
      <c r="B1190" s="702"/>
      <c r="C1190" s="703" t="s">
        <v>3012</v>
      </c>
      <c r="D1190" s="703"/>
      <c r="E1190" s="703"/>
    </row>
    <row r="1191" spans="1:12" ht="42.75">
      <c r="A1191" s="690" t="s">
        <v>3013</v>
      </c>
      <c r="B1191" s="691"/>
      <c r="C1191" s="700" t="s">
        <v>3014</v>
      </c>
      <c r="D1191" s="689"/>
      <c r="E1191" s="689"/>
    </row>
    <row r="1192" spans="1:12" ht="142.5">
      <c r="A1192" s="690"/>
      <c r="B1192" s="691"/>
      <c r="C1192" s="706" t="s">
        <v>3015</v>
      </c>
      <c r="D1192" s="689"/>
      <c r="E1192" s="689"/>
    </row>
    <row r="1193" spans="1:12" ht="75">
      <c r="A1193" s="690"/>
      <c r="B1193" s="691" t="str">
        <f>B$32</f>
        <v>RA</v>
      </c>
      <c r="C1193" s="761" t="s">
        <v>3311</v>
      </c>
      <c r="D1193" s="689" t="s">
        <v>2520</v>
      </c>
      <c r="E1193" s="689"/>
    </row>
    <row r="1194" spans="1:12">
      <c r="A1194" s="690"/>
      <c r="B1194" s="691" t="str">
        <f>B$33</f>
        <v>S1</v>
      </c>
      <c r="C1194" s="689" t="s">
        <v>1265</v>
      </c>
      <c r="D1194" s="689"/>
      <c r="E1194" s="689"/>
    </row>
    <row r="1195" spans="1:12">
      <c r="A1195" s="690"/>
      <c r="B1195" s="691" t="str">
        <f>B$34</f>
        <v>S2</v>
      </c>
      <c r="C1195" s="689"/>
      <c r="D1195" s="689"/>
      <c r="E1195" s="689"/>
    </row>
    <row r="1196" spans="1:12">
      <c r="A1196" s="690"/>
      <c r="B1196" s="691" t="str">
        <f>B$35</f>
        <v>S3</v>
      </c>
      <c r="C1196" s="761"/>
      <c r="D1196" s="689" t="s">
        <v>2520</v>
      </c>
      <c r="E1196" s="689"/>
    </row>
    <row r="1197" spans="1:12" s="455" customFormat="1">
      <c r="A1197" s="690"/>
      <c r="B1197" s="691" t="str">
        <f>B$36</f>
        <v>S4</v>
      </c>
      <c r="C1197" s="689"/>
      <c r="D1197" s="689"/>
      <c r="E1197" s="689"/>
      <c r="H1197" s="456"/>
      <c r="I1197" s="456"/>
      <c r="J1197" s="459"/>
      <c r="K1197" s="457"/>
      <c r="L1197" s="454"/>
    </row>
    <row r="1198" spans="1:12">
      <c r="A1198" s="690"/>
      <c r="B1198" s="691"/>
      <c r="C1198" s="689"/>
      <c r="D1198" s="689"/>
      <c r="E1198" s="689"/>
    </row>
    <row r="1199" spans="1:12" ht="42.75">
      <c r="A1199" s="701">
        <v>7.4</v>
      </c>
      <c r="B1199" s="702"/>
      <c r="C1199" s="703" t="s">
        <v>3016</v>
      </c>
      <c r="D1199" s="703"/>
      <c r="E1199" s="703"/>
    </row>
    <row r="1200" spans="1:12" ht="57">
      <c r="A1200" s="701"/>
      <c r="B1200" s="702"/>
      <c r="C1200" s="712" t="s">
        <v>3017</v>
      </c>
      <c r="D1200" s="703"/>
      <c r="E1200" s="703"/>
    </row>
    <row r="1201" spans="1:12" ht="42.75">
      <c r="A1201" s="690" t="s">
        <v>3018</v>
      </c>
      <c r="B1201" s="691"/>
      <c r="C1201" s="700" t="s">
        <v>3019</v>
      </c>
      <c r="D1201" s="689"/>
      <c r="E1201" s="689"/>
    </row>
    <row r="1202" spans="1:12" ht="71.25">
      <c r="A1202" s="690"/>
      <c r="B1202" s="691"/>
      <c r="C1202" s="706" t="s">
        <v>3020</v>
      </c>
      <c r="D1202" s="689"/>
      <c r="E1202" s="689"/>
    </row>
    <row r="1203" spans="1:12" ht="30">
      <c r="A1203" s="690"/>
      <c r="B1203" s="691" t="str">
        <f>B$32</f>
        <v>RA</v>
      </c>
      <c r="C1203" s="749" t="s">
        <v>3021</v>
      </c>
      <c r="D1203" s="689" t="s">
        <v>2520</v>
      </c>
      <c r="E1203" s="689"/>
    </row>
    <row r="1204" spans="1:12">
      <c r="A1204" s="707"/>
      <c r="B1204" s="708" t="str">
        <f>B$33</f>
        <v>S1</v>
      </c>
      <c r="C1204" s="719"/>
      <c r="D1204" s="709" t="s">
        <v>1265</v>
      </c>
      <c r="E1204" s="709"/>
    </row>
    <row r="1205" spans="1:12">
      <c r="A1205" s="707"/>
      <c r="B1205" s="708" t="str">
        <f>B$34</f>
        <v>S2</v>
      </c>
      <c r="C1205" s="709"/>
      <c r="D1205" s="714" t="s">
        <v>1265</v>
      </c>
      <c r="E1205" s="709"/>
    </row>
    <row r="1206" spans="1:12">
      <c r="A1206" s="690"/>
      <c r="B1206" s="691" t="str">
        <f>B$35</f>
        <v>S3</v>
      </c>
      <c r="C1206" s="749"/>
      <c r="D1206" s="689"/>
      <c r="E1206" s="689"/>
    </row>
    <row r="1207" spans="1:12" s="455" customFormat="1">
      <c r="A1207" s="690"/>
      <c r="B1207" s="691" t="str">
        <f>B$36</f>
        <v>S4</v>
      </c>
      <c r="C1207" s="749"/>
      <c r="D1207" s="689"/>
      <c r="E1207" s="689"/>
      <c r="H1207" s="456"/>
      <c r="I1207" s="456"/>
      <c r="J1207" s="459"/>
      <c r="K1207" s="457"/>
      <c r="L1207" s="454"/>
    </row>
    <row r="1208" spans="1:12">
      <c r="A1208" s="690"/>
      <c r="B1208" s="691"/>
      <c r="C1208" s="689"/>
      <c r="D1208" s="689"/>
      <c r="E1208" s="689"/>
    </row>
    <row r="1209" spans="1:12" ht="42.75">
      <c r="A1209" s="690" t="s">
        <v>3022</v>
      </c>
      <c r="B1209" s="691"/>
      <c r="C1209" s="700" t="s">
        <v>3023</v>
      </c>
      <c r="D1209" s="689"/>
      <c r="E1209" s="689"/>
    </row>
    <row r="1210" spans="1:12">
      <c r="A1210" s="690"/>
      <c r="B1210" s="691"/>
      <c r="C1210" s="706" t="s">
        <v>3024</v>
      </c>
      <c r="D1210" s="689"/>
      <c r="E1210" s="689"/>
    </row>
    <row r="1211" spans="1:12">
      <c r="A1211" s="690"/>
      <c r="B1211" s="691" t="str">
        <f>B$32</f>
        <v>RA</v>
      </c>
      <c r="C1211" s="749" t="s">
        <v>2786</v>
      </c>
      <c r="D1211" s="689" t="s">
        <v>2512</v>
      </c>
      <c r="E1211" s="689"/>
    </row>
    <row r="1212" spans="1:12">
      <c r="A1212" s="707"/>
      <c r="B1212" s="708" t="str">
        <f>B$33</f>
        <v>S1</v>
      </c>
      <c r="C1212" s="709" t="s">
        <v>1265</v>
      </c>
      <c r="D1212" s="709"/>
      <c r="E1212" s="709"/>
    </row>
    <row r="1213" spans="1:12">
      <c r="A1213" s="690"/>
      <c r="B1213" s="691" t="str">
        <f>B$34</f>
        <v>S2</v>
      </c>
      <c r="C1213" s="689"/>
      <c r="D1213" s="689"/>
      <c r="E1213" s="689"/>
    </row>
    <row r="1214" spans="1:12">
      <c r="A1214" s="690"/>
      <c r="B1214" s="691" t="str">
        <f>B$35</f>
        <v>S3</v>
      </c>
      <c r="C1214" s="749"/>
      <c r="D1214" s="689"/>
      <c r="E1214" s="689"/>
    </row>
    <row r="1215" spans="1:12" s="455" customFormat="1">
      <c r="A1215" s="690"/>
      <c r="B1215" s="691" t="str">
        <f>B$36</f>
        <v>S4</v>
      </c>
      <c r="C1215" s="749"/>
      <c r="D1215" s="689"/>
      <c r="E1215" s="689"/>
      <c r="H1215" s="456"/>
      <c r="I1215" s="456"/>
      <c r="J1215" s="459"/>
      <c r="K1215" s="457"/>
      <c r="L1215" s="454"/>
    </row>
    <row r="1216" spans="1:12">
      <c r="A1216" s="690"/>
      <c r="B1216" s="691"/>
      <c r="C1216" s="689"/>
      <c r="D1216" s="689"/>
      <c r="E1216" s="689"/>
    </row>
    <row r="1217" spans="1:12" ht="114">
      <c r="A1217" s="701">
        <v>8</v>
      </c>
      <c r="B1217" s="702"/>
      <c r="C1217" s="703" t="s">
        <v>3025</v>
      </c>
      <c r="D1217" s="703"/>
      <c r="E1217" s="703"/>
    </row>
    <row r="1218" spans="1:12" ht="114">
      <c r="A1218" s="701"/>
      <c r="B1218" s="702"/>
      <c r="C1218" s="712" t="s">
        <v>3026</v>
      </c>
      <c r="D1218" s="703"/>
      <c r="E1218" s="703"/>
    </row>
    <row r="1219" spans="1:12" ht="57">
      <c r="A1219" s="701">
        <v>8.1</v>
      </c>
      <c r="B1219" s="702"/>
      <c r="C1219" s="703" t="s">
        <v>3027</v>
      </c>
      <c r="D1219" s="703"/>
      <c r="E1219" s="703"/>
    </row>
    <row r="1220" spans="1:12" ht="99.75">
      <c r="A1220" s="690" t="s">
        <v>3028</v>
      </c>
      <c r="B1220" s="691"/>
      <c r="C1220" s="710" t="s">
        <v>3029</v>
      </c>
      <c r="D1220" s="689"/>
      <c r="E1220" s="689"/>
    </row>
    <row r="1221" spans="1:12" ht="171">
      <c r="A1221" s="690"/>
      <c r="B1221" s="691"/>
      <c r="C1221" s="706" t="s">
        <v>3030</v>
      </c>
      <c r="D1221" s="689"/>
      <c r="E1221" s="689"/>
    </row>
    <row r="1222" spans="1:12" ht="30">
      <c r="A1222" s="690"/>
      <c r="B1222" s="691" t="str">
        <f>B$32</f>
        <v>RA</v>
      </c>
      <c r="C1222" s="689" t="s">
        <v>3031</v>
      </c>
      <c r="D1222" s="689" t="s">
        <v>2520</v>
      </c>
      <c r="E1222" s="689"/>
    </row>
    <row r="1223" spans="1:12">
      <c r="A1223" s="707"/>
      <c r="B1223" s="708" t="str">
        <f>B$33</f>
        <v>S1</v>
      </c>
      <c r="C1223" s="709" t="s">
        <v>1265</v>
      </c>
      <c r="D1223" s="709" t="s">
        <v>1265</v>
      </c>
      <c r="E1223" s="709"/>
    </row>
    <row r="1224" spans="1:12">
      <c r="A1224" s="707"/>
      <c r="B1224" s="708" t="str">
        <f>B$34</f>
        <v>S2</v>
      </c>
      <c r="C1224" s="709" t="s">
        <v>1265</v>
      </c>
      <c r="D1224" s="709" t="s">
        <v>1265</v>
      </c>
      <c r="E1224" s="709" t="s">
        <v>1265</v>
      </c>
    </row>
    <row r="1225" spans="1:12">
      <c r="A1225" s="690"/>
      <c r="B1225" s="691" t="str">
        <f>B$35</f>
        <v>S3</v>
      </c>
      <c r="C1225" s="689"/>
      <c r="D1225" s="689"/>
      <c r="E1225" s="689"/>
    </row>
    <row r="1226" spans="1:12" s="455" customFormat="1">
      <c r="A1226" s="690"/>
      <c r="B1226" s="691" t="str">
        <f>B$36</f>
        <v>S4</v>
      </c>
      <c r="C1226" s="769"/>
      <c r="E1226" s="689"/>
      <c r="H1226" s="456"/>
      <c r="I1226" s="456"/>
      <c r="J1226" s="459"/>
      <c r="K1226" s="457"/>
      <c r="L1226" s="454"/>
    </row>
    <row r="1227" spans="1:12">
      <c r="A1227" s="690"/>
      <c r="B1227" s="691"/>
      <c r="C1227" s="689"/>
      <c r="D1227" s="689"/>
      <c r="E1227" s="689"/>
    </row>
    <row r="1228" spans="1:12" ht="171">
      <c r="A1228" s="701">
        <v>8.1999999999999993</v>
      </c>
      <c r="B1228" s="702"/>
      <c r="C1228" s="703" t="s">
        <v>3032</v>
      </c>
      <c r="D1228" s="703"/>
      <c r="E1228" s="703"/>
    </row>
    <row r="1229" spans="1:12" ht="42.75">
      <c r="A1229" s="690" t="s">
        <v>3033</v>
      </c>
      <c r="B1229" s="691"/>
      <c r="C1229" s="700" t="s">
        <v>3034</v>
      </c>
      <c r="D1229" s="689"/>
      <c r="E1229" s="689"/>
    </row>
    <row r="1230" spans="1:12" ht="28.5">
      <c r="A1230" s="690"/>
      <c r="B1230" s="691"/>
      <c r="C1230" s="706" t="s">
        <v>3035</v>
      </c>
      <c r="D1230" s="689"/>
      <c r="E1230" s="689"/>
    </row>
    <row r="1231" spans="1:12" ht="300">
      <c r="A1231" s="690"/>
      <c r="B1231" s="691" t="str">
        <f>B$32</f>
        <v>RA</v>
      </c>
      <c r="C1231" s="731" t="s">
        <v>3036</v>
      </c>
      <c r="D1231" s="689" t="s">
        <v>2520</v>
      </c>
      <c r="E1231" s="689"/>
    </row>
    <row r="1232" spans="1:12">
      <c r="A1232" s="707"/>
      <c r="B1232" s="708" t="str">
        <f>B$33</f>
        <v>S1</v>
      </c>
      <c r="C1232" s="709" t="s">
        <v>1265</v>
      </c>
      <c r="D1232" s="709" t="s">
        <v>1265</v>
      </c>
      <c r="E1232" s="709"/>
    </row>
    <row r="1233" spans="1:12">
      <c r="A1233" s="707"/>
      <c r="B1233" s="708" t="str">
        <f>B$34</f>
        <v>S2</v>
      </c>
      <c r="C1233" s="714" t="s">
        <v>1265</v>
      </c>
      <c r="D1233" s="709" t="s">
        <v>1265</v>
      </c>
      <c r="E1233" s="709" t="s">
        <v>1265</v>
      </c>
    </row>
    <row r="1234" spans="1:12" ht="300">
      <c r="A1234" s="690"/>
      <c r="B1234" s="691" t="str">
        <f>B$35</f>
        <v>S3</v>
      </c>
      <c r="C1234" s="731" t="s">
        <v>3036</v>
      </c>
      <c r="D1234" s="689" t="s">
        <v>2520</v>
      </c>
      <c r="E1234" s="689"/>
    </row>
    <row r="1235" spans="1:12" s="455" customFormat="1">
      <c r="A1235" s="690"/>
      <c r="B1235" s="691" t="str">
        <f>B$36</f>
        <v>S4</v>
      </c>
      <c r="C1235" s="725"/>
      <c r="D1235" s="689"/>
      <c r="E1235" s="689"/>
      <c r="H1235" s="456"/>
      <c r="I1235" s="456"/>
      <c r="J1235" s="459"/>
      <c r="K1235" s="457"/>
      <c r="L1235" s="454"/>
    </row>
    <row r="1236" spans="1:12">
      <c r="A1236" s="690"/>
      <c r="B1236" s="691"/>
      <c r="C1236" s="689"/>
      <c r="D1236" s="689"/>
      <c r="E1236" s="689"/>
    </row>
    <row r="1237" spans="1:12" ht="42.75">
      <c r="A1237" s="690" t="s">
        <v>3037</v>
      </c>
      <c r="B1237" s="691"/>
      <c r="C1237" s="700" t="s">
        <v>3038</v>
      </c>
      <c r="D1237" s="689"/>
      <c r="E1237" s="689"/>
    </row>
    <row r="1238" spans="1:12" ht="42.75">
      <c r="A1238" s="690"/>
      <c r="B1238" s="691"/>
      <c r="C1238" s="706" t="s">
        <v>3039</v>
      </c>
      <c r="D1238" s="689"/>
      <c r="E1238" s="689"/>
    </row>
    <row r="1239" spans="1:12" ht="45">
      <c r="A1239" s="690"/>
      <c r="B1239" s="691" t="str">
        <f>B$32</f>
        <v>RA</v>
      </c>
      <c r="C1239" s="731" t="s">
        <v>3314</v>
      </c>
      <c r="D1239" s="689" t="s">
        <v>2520</v>
      </c>
      <c r="E1239" s="689"/>
    </row>
    <row r="1240" spans="1:12">
      <c r="A1240" s="690"/>
      <c r="B1240" s="691" t="str">
        <f>B$33</f>
        <v>S1</v>
      </c>
      <c r="C1240" s="689" t="s">
        <v>1265</v>
      </c>
      <c r="D1240" s="689"/>
      <c r="E1240" s="689"/>
    </row>
    <row r="1241" spans="1:12">
      <c r="A1241" s="707"/>
      <c r="B1241" s="708" t="str">
        <f>B$34</f>
        <v>S2</v>
      </c>
      <c r="C1241" s="709" t="s">
        <v>1265</v>
      </c>
      <c r="D1241" s="709" t="s">
        <v>1265</v>
      </c>
      <c r="E1241" s="709"/>
    </row>
    <row r="1242" spans="1:12">
      <c r="A1242" s="690"/>
      <c r="B1242" s="691" t="str">
        <f>B$35</f>
        <v>S3</v>
      </c>
      <c r="C1242" s="731"/>
      <c r="D1242" s="689"/>
      <c r="E1242" s="689"/>
    </row>
    <row r="1243" spans="1:12" s="455" customFormat="1">
      <c r="A1243" s="690"/>
      <c r="B1243" s="691" t="str">
        <f>B$36</f>
        <v>S4</v>
      </c>
      <c r="C1243" s="725"/>
      <c r="D1243" s="689"/>
      <c r="E1243" s="689"/>
      <c r="H1243" s="456"/>
      <c r="I1243" s="456"/>
      <c r="J1243" s="459"/>
      <c r="K1243" s="457"/>
      <c r="L1243" s="454"/>
    </row>
    <row r="1244" spans="1:12">
      <c r="A1244" s="690"/>
      <c r="B1244" s="691"/>
      <c r="C1244" s="689"/>
      <c r="D1244" s="689"/>
      <c r="E1244" s="689"/>
    </row>
    <row r="1245" spans="1:12" ht="42.75">
      <c r="A1245" s="690" t="s">
        <v>3040</v>
      </c>
      <c r="B1245" s="691"/>
      <c r="C1245" s="700" t="s">
        <v>3041</v>
      </c>
      <c r="D1245" s="689"/>
      <c r="E1245" s="689"/>
    </row>
    <row r="1246" spans="1:12" ht="60">
      <c r="A1246" s="690"/>
      <c r="B1246" s="691" t="str">
        <f>B$32</f>
        <v>RA</v>
      </c>
      <c r="C1246" s="731" t="s">
        <v>3042</v>
      </c>
      <c r="D1246" s="689" t="s">
        <v>2520</v>
      </c>
      <c r="E1246" s="689"/>
    </row>
    <row r="1247" spans="1:12">
      <c r="A1247" s="690"/>
      <c r="B1247" s="691" t="str">
        <f>B$33</f>
        <v>S1</v>
      </c>
      <c r="C1247" s="689"/>
      <c r="D1247" s="689"/>
      <c r="E1247" s="689"/>
    </row>
    <row r="1248" spans="1:12">
      <c r="A1248" s="690"/>
      <c r="B1248" s="691" t="str">
        <f>B$34</f>
        <v>S2</v>
      </c>
      <c r="C1248" s="689"/>
      <c r="D1248" s="689"/>
      <c r="E1248" s="689"/>
    </row>
    <row r="1249" spans="1:12">
      <c r="A1249" s="690"/>
      <c r="B1249" s="691" t="str">
        <f>B$35</f>
        <v>S3</v>
      </c>
      <c r="C1249" s="731"/>
      <c r="D1249" s="689"/>
      <c r="E1249" s="689"/>
    </row>
    <row r="1250" spans="1:12" s="455" customFormat="1">
      <c r="A1250" s="690"/>
      <c r="B1250" s="691" t="str">
        <f>B$36</f>
        <v>S4</v>
      </c>
      <c r="C1250" s="725"/>
      <c r="D1250" s="689"/>
      <c r="E1250" s="689"/>
      <c r="H1250" s="456"/>
      <c r="I1250" s="456"/>
      <c r="J1250" s="459"/>
      <c r="K1250" s="457"/>
      <c r="L1250" s="454"/>
    </row>
    <row r="1251" spans="1:12">
      <c r="A1251" s="690"/>
      <c r="B1251" s="691"/>
      <c r="C1251" s="689"/>
      <c r="D1251" s="689"/>
      <c r="E1251" s="689"/>
    </row>
    <row r="1252" spans="1:12" ht="57">
      <c r="A1252" s="690" t="s">
        <v>3043</v>
      </c>
      <c r="B1252" s="691"/>
      <c r="C1252" s="700" t="s">
        <v>3044</v>
      </c>
      <c r="D1252" s="689"/>
      <c r="E1252" s="689"/>
    </row>
    <row r="1253" spans="1:12" ht="313.5">
      <c r="A1253" s="690"/>
      <c r="B1253" s="691"/>
      <c r="C1253" s="706" t="s">
        <v>3045</v>
      </c>
      <c r="D1253" s="689"/>
      <c r="E1253" s="689"/>
    </row>
    <row r="1254" spans="1:12" ht="135">
      <c r="A1254" s="690"/>
      <c r="B1254" s="691" t="str">
        <f>B$32</f>
        <v>RA</v>
      </c>
      <c r="C1254" s="731" t="s">
        <v>3315</v>
      </c>
      <c r="D1254" s="689" t="s">
        <v>2520</v>
      </c>
      <c r="E1254" s="689"/>
    </row>
    <row r="1255" spans="1:12">
      <c r="A1255" s="690"/>
      <c r="B1255" s="691" t="str">
        <f>B$33</f>
        <v>S1</v>
      </c>
      <c r="C1255" s="689" t="s">
        <v>1265</v>
      </c>
      <c r="D1255" s="689"/>
      <c r="E1255" s="689"/>
    </row>
    <row r="1256" spans="1:12">
      <c r="A1256" s="690"/>
      <c r="B1256" s="691" t="str">
        <f>B$34</f>
        <v>S2</v>
      </c>
      <c r="C1256" s="689"/>
      <c r="D1256" s="689"/>
      <c r="E1256" s="689"/>
    </row>
    <row r="1257" spans="1:12">
      <c r="A1257" s="690"/>
      <c r="B1257" s="691" t="str">
        <f>B$35</f>
        <v>S3</v>
      </c>
      <c r="C1257" s="731"/>
      <c r="D1257" s="689"/>
      <c r="E1257" s="689"/>
    </row>
    <row r="1258" spans="1:12" s="455" customFormat="1">
      <c r="A1258" s="690"/>
      <c r="B1258" s="691" t="str">
        <f>B$36</f>
        <v>S4</v>
      </c>
      <c r="C1258" s="725"/>
      <c r="D1258" s="689"/>
      <c r="E1258" s="689"/>
      <c r="H1258" s="456"/>
      <c r="I1258" s="456"/>
      <c r="J1258" s="459"/>
      <c r="K1258" s="457"/>
      <c r="L1258" s="454"/>
    </row>
    <row r="1259" spans="1:12">
      <c r="A1259" s="690"/>
      <c r="B1259" s="691"/>
      <c r="C1259" s="689"/>
      <c r="D1259" s="689"/>
      <c r="E1259" s="689"/>
    </row>
    <row r="1260" spans="1:12" ht="42.75">
      <c r="A1260" s="690" t="s">
        <v>3046</v>
      </c>
      <c r="B1260" s="691"/>
      <c r="C1260" s="700" t="s">
        <v>3047</v>
      </c>
      <c r="D1260" s="689"/>
      <c r="E1260" s="689"/>
    </row>
    <row r="1261" spans="1:12" ht="85.5">
      <c r="A1261" s="690"/>
      <c r="B1261" s="691"/>
      <c r="C1261" s="706" t="s">
        <v>3048</v>
      </c>
      <c r="D1261" s="689"/>
      <c r="E1261" s="689"/>
    </row>
    <row r="1262" spans="1:12" ht="120">
      <c r="A1262" s="690"/>
      <c r="B1262" s="691" t="str">
        <f>B$32</f>
        <v>RA</v>
      </c>
      <c r="C1262" s="744" t="s">
        <v>3316</v>
      </c>
      <c r="D1262" s="689" t="s">
        <v>2520</v>
      </c>
      <c r="E1262" s="689"/>
    </row>
    <row r="1263" spans="1:12">
      <c r="A1263" s="707"/>
      <c r="B1263" s="708" t="str">
        <f>B$33</f>
        <v>S1</v>
      </c>
      <c r="C1263" s="714" t="s">
        <v>1265</v>
      </c>
      <c r="D1263" s="709" t="s">
        <v>1265</v>
      </c>
      <c r="E1263" s="714" t="s">
        <v>1265</v>
      </c>
    </row>
    <row r="1264" spans="1:12">
      <c r="A1264" s="707"/>
      <c r="B1264" s="708" t="str">
        <f>B$34</f>
        <v>S2</v>
      </c>
      <c r="C1264" s="714" t="s">
        <v>1265</v>
      </c>
      <c r="D1264" s="709" t="s">
        <v>1265</v>
      </c>
      <c r="E1264" s="709"/>
    </row>
    <row r="1265" spans="1:12">
      <c r="A1265" s="690"/>
      <c r="B1265" s="691" t="str">
        <f>B$35</f>
        <v>S3</v>
      </c>
      <c r="C1265" s="744"/>
      <c r="D1265" s="689"/>
      <c r="E1265" s="689"/>
    </row>
    <row r="1266" spans="1:12" s="455" customFormat="1">
      <c r="A1266" s="690"/>
      <c r="B1266" s="691" t="str">
        <f>B$36</f>
        <v>S4</v>
      </c>
      <c r="C1266" s="744"/>
      <c r="D1266" s="689"/>
      <c r="E1266" s="689"/>
      <c r="H1266" s="456"/>
      <c r="I1266" s="456"/>
      <c r="J1266" s="459"/>
      <c r="K1266" s="457"/>
      <c r="L1266" s="454"/>
    </row>
    <row r="1267" spans="1:12">
      <c r="A1267" s="690"/>
      <c r="B1267" s="691"/>
      <c r="C1267" s="689"/>
      <c r="D1267" s="689"/>
      <c r="E1267" s="689"/>
    </row>
    <row r="1268" spans="1:12" ht="28.5">
      <c r="A1268" s="690" t="s">
        <v>3049</v>
      </c>
      <c r="B1268" s="691"/>
      <c r="C1268" s="700" t="s">
        <v>3050</v>
      </c>
      <c r="D1268" s="689"/>
      <c r="E1268" s="689"/>
    </row>
    <row r="1269" spans="1:12" ht="85.5">
      <c r="A1269" s="690"/>
      <c r="B1269" s="691"/>
      <c r="C1269" s="706" t="s">
        <v>3051</v>
      </c>
      <c r="D1269" s="689"/>
      <c r="E1269" s="689"/>
    </row>
    <row r="1270" spans="1:12" ht="60">
      <c r="A1270" s="690"/>
      <c r="B1270" s="691" t="str">
        <f>B$32</f>
        <v>RA</v>
      </c>
      <c r="C1270" s="731" t="s">
        <v>3052</v>
      </c>
      <c r="D1270" s="689" t="s">
        <v>2520</v>
      </c>
      <c r="E1270" s="689"/>
    </row>
    <row r="1271" spans="1:12">
      <c r="A1271" s="690"/>
      <c r="B1271" s="691" t="s">
        <v>48</v>
      </c>
      <c r="C1271" s="689" t="s">
        <v>1265</v>
      </c>
      <c r="D1271" s="689"/>
      <c r="E1271" s="742"/>
    </row>
    <row r="1272" spans="1:12">
      <c r="A1272" s="690"/>
      <c r="B1272" s="691" t="str">
        <f>B$34</f>
        <v>S2</v>
      </c>
      <c r="C1272" s="689"/>
      <c r="D1272" s="689"/>
      <c r="E1272" s="689"/>
    </row>
    <row r="1273" spans="1:12">
      <c r="A1273" s="690"/>
      <c r="B1273" s="691" t="str">
        <f>B$35</f>
        <v>S3</v>
      </c>
      <c r="C1273" s="731"/>
      <c r="D1273" s="689"/>
      <c r="E1273" s="689"/>
    </row>
    <row r="1274" spans="1:12" s="455" customFormat="1">
      <c r="A1274" s="690"/>
      <c r="B1274" s="691" t="str">
        <f>B$36</f>
        <v>S4</v>
      </c>
      <c r="C1274" s="725"/>
      <c r="D1274" s="689"/>
      <c r="E1274" s="689"/>
      <c r="H1274" s="456"/>
      <c r="I1274" s="456"/>
      <c r="J1274" s="459"/>
      <c r="K1274" s="457"/>
      <c r="L1274" s="454"/>
    </row>
    <row r="1275" spans="1:12">
      <c r="A1275" s="690"/>
      <c r="B1275" s="691"/>
      <c r="C1275" s="689"/>
      <c r="D1275" s="689"/>
      <c r="E1275" s="689"/>
    </row>
    <row r="1276" spans="1:12" ht="57">
      <c r="A1276" s="690" t="s">
        <v>3053</v>
      </c>
      <c r="B1276" s="691"/>
      <c r="C1276" s="700" t="s">
        <v>3054</v>
      </c>
      <c r="D1276" s="689"/>
      <c r="E1276" s="689"/>
    </row>
    <row r="1277" spans="1:12" ht="90">
      <c r="A1277" s="690"/>
      <c r="B1277" s="691" t="str">
        <f>B$32</f>
        <v>RA</v>
      </c>
      <c r="C1277" s="731" t="s">
        <v>3317</v>
      </c>
      <c r="D1277" s="689" t="s">
        <v>2520</v>
      </c>
      <c r="E1277" s="689"/>
    </row>
    <row r="1278" spans="1:12">
      <c r="A1278" s="690"/>
      <c r="B1278" s="691" t="str">
        <f>B$33</f>
        <v>S1</v>
      </c>
      <c r="C1278" s="689" t="s">
        <v>1265</v>
      </c>
      <c r="D1278" s="689"/>
      <c r="E1278" s="689"/>
    </row>
    <row r="1279" spans="1:12">
      <c r="A1279" s="690"/>
      <c r="B1279" s="691" t="str">
        <f>B$34</f>
        <v>S2</v>
      </c>
      <c r="C1279" s="689"/>
      <c r="D1279" s="689"/>
      <c r="E1279" s="689"/>
    </row>
    <row r="1280" spans="1:12">
      <c r="A1280" s="690"/>
      <c r="B1280" s="691" t="str">
        <f>B$35</f>
        <v>S3</v>
      </c>
      <c r="C1280" s="731"/>
      <c r="D1280" s="689"/>
      <c r="E1280" s="689"/>
    </row>
    <row r="1281" spans="1:12" s="455" customFormat="1">
      <c r="A1281" s="690"/>
      <c r="B1281" s="691" t="str">
        <f>B$36</f>
        <v>S4</v>
      </c>
      <c r="C1281" s="725"/>
      <c r="D1281" s="689"/>
      <c r="E1281" s="689"/>
      <c r="H1281" s="456"/>
      <c r="I1281" s="456"/>
      <c r="J1281" s="459"/>
      <c r="K1281" s="457"/>
      <c r="L1281" s="454"/>
    </row>
    <row r="1282" spans="1:12">
      <c r="A1282" s="690"/>
      <c r="B1282" s="691"/>
      <c r="C1282" s="689"/>
      <c r="D1282" s="689"/>
      <c r="E1282" s="689"/>
    </row>
    <row r="1283" spans="1:12">
      <c r="A1283" s="690" t="s">
        <v>3055</v>
      </c>
      <c r="B1283" s="691"/>
      <c r="C1283" s="700" t="s">
        <v>3056</v>
      </c>
      <c r="D1283" s="689"/>
      <c r="E1283" s="689"/>
    </row>
    <row r="1284" spans="1:12" ht="90">
      <c r="A1284" s="690"/>
      <c r="B1284" s="691" t="str">
        <f>B$32</f>
        <v>RA</v>
      </c>
      <c r="C1284" s="731" t="s">
        <v>3057</v>
      </c>
      <c r="D1284" s="689" t="s">
        <v>2520</v>
      </c>
      <c r="E1284" s="689"/>
    </row>
    <row r="1285" spans="1:12">
      <c r="A1285" s="690"/>
      <c r="B1285" s="691" t="str">
        <f>B$33</f>
        <v>S1</v>
      </c>
      <c r="C1285" s="689" t="s">
        <v>1265</v>
      </c>
      <c r="D1285" s="689"/>
      <c r="E1285" s="689"/>
    </row>
    <row r="1286" spans="1:12">
      <c r="A1286" s="690"/>
      <c r="B1286" s="691" t="str">
        <f>B$34</f>
        <v>S2</v>
      </c>
      <c r="C1286" s="689"/>
      <c r="D1286" s="689"/>
      <c r="E1286" s="689"/>
    </row>
    <row r="1287" spans="1:12">
      <c r="A1287" s="690"/>
      <c r="B1287" s="691" t="str">
        <f>B$35</f>
        <v>S3</v>
      </c>
      <c r="C1287" s="731"/>
      <c r="D1287" s="689"/>
      <c r="E1287" s="689"/>
    </row>
    <row r="1288" spans="1:12" s="455" customFormat="1">
      <c r="A1288" s="690"/>
      <c r="B1288" s="691" t="str">
        <f>B$36</f>
        <v>S4</v>
      </c>
      <c r="C1288" s="725"/>
      <c r="D1288" s="689"/>
      <c r="E1288" s="689"/>
      <c r="H1288" s="456"/>
      <c r="I1288" s="456"/>
      <c r="J1288" s="459"/>
      <c r="K1288" s="457"/>
      <c r="L1288" s="454"/>
    </row>
    <row r="1289" spans="1:12">
      <c r="A1289" s="690"/>
      <c r="B1289" s="691"/>
      <c r="C1289" s="689"/>
      <c r="D1289" s="689"/>
      <c r="E1289" s="689"/>
    </row>
    <row r="1290" spans="1:12" ht="28.5">
      <c r="A1290" s="690" t="s">
        <v>3058</v>
      </c>
      <c r="B1290" s="691"/>
      <c r="C1290" s="700" t="s">
        <v>3059</v>
      </c>
      <c r="D1290" s="689"/>
      <c r="E1290" s="689"/>
    </row>
    <row r="1291" spans="1:12" ht="60">
      <c r="A1291" s="690"/>
      <c r="B1291" s="691" t="str">
        <f>B$32</f>
        <v>RA</v>
      </c>
      <c r="C1291" s="725" t="s">
        <v>3060</v>
      </c>
      <c r="D1291" s="689" t="s">
        <v>2520</v>
      </c>
      <c r="E1291" s="689"/>
    </row>
    <row r="1292" spans="1:12">
      <c r="A1292" s="707"/>
      <c r="B1292" s="708" t="str">
        <f>B$33</f>
        <v>S1</v>
      </c>
      <c r="C1292" s="714" t="s">
        <v>1265</v>
      </c>
      <c r="D1292" s="709" t="s">
        <v>1265</v>
      </c>
      <c r="E1292" s="709"/>
    </row>
    <row r="1293" spans="1:12">
      <c r="A1293" s="690"/>
      <c r="B1293" s="691" t="str">
        <f>B$34</f>
        <v>S2</v>
      </c>
      <c r="C1293" s="689"/>
      <c r="D1293" s="689"/>
      <c r="E1293" s="689"/>
    </row>
    <row r="1294" spans="1:12">
      <c r="A1294" s="690"/>
      <c r="B1294" s="691" t="str">
        <f>B$35</f>
        <v>S3</v>
      </c>
      <c r="C1294" s="731"/>
      <c r="D1294" s="689"/>
      <c r="E1294" s="689"/>
    </row>
    <row r="1295" spans="1:12" s="455" customFormat="1">
      <c r="A1295" s="690"/>
      <c r="B1295" s="691" t="str">
        <f>B$36</f>
        <v>S4</v>
      </c>
      <c r="C1295" s="725"/>
      <c r="D1295" s="689"/>
      <c r="E1295" s="689"/>
      <c r="H1295" s="456"/>
      <c r="I1295" s="456"/>
      <c r="J1295" s="459"/>
      <c r="K1295" s="457"/>
      <c r="L1295" s="454"/>
    </row>
    <row r="1296" spans="1:12">
      <c r="A1296" s="690"/>
      <c r="B1296" s="691"/>
      <c r="C1296" s="689"/>
      <c r="D1296" s="689"/>
      <c r="E1296" s="689"/>
    </row>
    <row r="1297" spans="1:12" ht="28.5">
      <c r="A1297" s="690" t="s">
        <v>3061</v>
      </c>
      <c r="B1297" s="691"/>
      <c r="C1297" s="700" t="s">
        <v>3062</v>
      </c>
      <c r="D1297" s="689"/>
      <c r="E1297" s="689"/>
    </row>
    <row r="1298" spans="1:12" ht="57">
      <c r="A1298" s="690"/>
      <c r="B1298" s="691"/>
      <c r="C1298" s="706" t="s">
        <v>3063</v>
      </c>
      <c r="D1298" s="689"/>
      <c r="E1298" s="689"/>
    </row>
    <row r="1299" spans="1:12" ht="60">
      <c r="A1299" s="690"/>
      <c r="B1299" s="691" t="str">
        <f>B$32</f>
        <v>RA</v>
      </c>
      <c r="C1299" s="731" t="s">
        <v>3064</v>
      </c>
      <c r="D1299" s="689" t="s">
        <v>2520</v>
      </c>
      <c r="E1299" s="689"/>
    </row>
    <row r="1300" spans="1:12">
      <c r="A1300" s="690"/>
      <c r="B1300" s="691" t="str">
        <f>B$33</f>
        <v>S1</v>
      </c>
      <c r="C1300" s="689" t="s">
        <v>1265</v>
      </c>
      <c r="D1300" s="689"/>
      <c r="E1300" s="689"/>
    </row>
    <row r="1301" spans="1:12">
      <c r="A1301" s="690"/>
      <c r="B1301" s="691" t="str">
        <f>B$34</f>
        <v>S2</v>
      </c>
      <c r="C1301" s="689"/>
      <c r="D1301" s="689"/>
      <c r="E1301" s="689"/>
    </row>
    <row r="1302" spans="1:12">
      <c r="A1302" s="690"/>
      <c r="B1302" s="691" t="str">
        <f>B$35</f>
        <v>S3</v>
      </c>
      <c r="C1302" s="731"/>
      <c r="D1302" s="689"/>
      <c r="E1302" s="689"/>
    </row>
    <row r="1303" spans="1:12" s="455" customFormat="1">
      <c r="A1303" s="690"/>
      <c r="B1303" s="691" t="str">
        <f>B$36</f>
        <v>S4</v>
      </c>
      <c r="C1303" s="725"/>
      <c r="D1303" s="689"/>
      <c r="E1303" s="689"/>
      <c r="H1303" s="456"/>
      <c r="I1303" s="456"/>
      <c r="J1303" s="459"/>
      <c r="K1303" s="457"/>
      <c r="L1303" s="454"/>
    </row>
    <row r="1304" spans="1:12">
      <c r="A1304" s="690"/>
      <c r="B1304" s="691"/>
      <c r="C1304" s="689"/>
      <c r="D1304" s="689"/>
      <c r="E1304" s="689"/>
    </row>
    <row r="1305" spans="1:12">
      <c r="A1305" s="690"/>
      <c r="B1305" s="691"/>
      <c r="C1305" s="689"/>
      <c r="D1305" s="689"/>
      <c r="E1305" s="689"/>
    </row>
    <row r="1306" spans="1:12" ht="28.5">
      <c r="A1306" s="701">
        <v>8.3000000000000007</v>
      </c>
      <c r="B1306" s="702"/>
      <c r="C1306" s="703" t="s">
        <v>3065</v>
      </c>
      <c r="D1306" s="703"/>
      <c r="E1306" s="703"/>
    </row>
    <row r="1307" spans="1:12" ht="85.5">
      <c r="A1307" s="701"/>
      <c r="B1307" s="702"/>
      <c r="C1307" s="712" t="s">
        <v>3066</v>
      </c>
      <c r="D1307" s="703"/>
      <c r="E1307" s="703"/>
    </row>
    <row r="1308" spans="1:12" ht="28.5">
      <c r="A1308" s="690" t="s">
        <v>3067</v>
      </c>
      <c r="B1308" s="691"/>
      <c r="C1308" s="700" t="s">
        <v>3068</v>
      </c>
      <c r="D1308" s="689"/>
      <c r="E1308" s="689"/>
    </row>
    <row r="1309" spans="1:12" ht="45">
      <c r="A1309" s="690"/>
      <c r="B1309" s="691" t="str">
        <f>B$32</f>
        <v>RA</v>
      </c>
      <c r="C1309" s="689" t="s">
        <v>3069</v>
      </c>
      <c r="D1309" s="689" t="s">
        <v>2520</v>
      </c>
      <c r="E1309" s="689"/>
    </row>
    <row r="1310" spans="1:12">
      <c r="A1310" s="707"/>
      <c r="B1310" s="708" t="str">
        <f>B$33</f>
        <v>S1</v>
      </c>
      <c r="C1310" s="714" t="s">
        <v>1265</v>
      </c>
      <c r="D1310" s="709" t="s">
        <v>1265</v>
      </c>
      <c r="E1310" s="709"/>
    </row>
    <row r="1311" spans="1:12">
      <c r="A1311" s="690"/>
      <c r="B1311" s="691" t="str">
        <f>B$34</f>
        <v>S2</v>
      </c>
      <c r="C1311" s="689"/>
      <c r="D1311" s="689"/>
      <c r="E1311" s="689"/>
    </row>
    <row r="1312" spans="1:12">
      <c r="A1312" s="690"/>
      <c r="B1312" s="691" t="str">
        <f>B$35</f>
        <v>S3</v>
      </c>
      <c r="C1312" s="689"/>
      <c r="D1312" s="689"/>
      <c r="E1312" s="689"/>
    </row>
    <row r="1313" spans="1:12" s="455" customFormat="1">
      <c r="A1313" s="690"/>
      <c r="B1313" s="691" t="str">
        <f>B$36</f>
        <v>S4</v>
      </c>
      <c r="C1313" s="689"/>
      <c r="D1313" s="689"/>
      <c r="E1313" s="689"/>
      <c r="H1313" s="456"/>
      <c r="I1313" s="456"/>
      <c r="J1313" s="459"/>
      <c r="K1313" s="457"/>
      <c r="L1313" s="454"/>
    </row>
    <row r="1314" spans="1:12">
      <c r="A1314" s="690"/>
      <c r="B1314" s="691"/>
      <c r="C1314" s="689"/>
      <c r="D1314" s="689"/>
      <c r="E1314" s="689"/>
    </row>
    <row r="1315" spans="1:12" ht="28.5">
      <c r="A1315" s="690" t="s">
        <v>3070</v>
      </c>
      <c r="B1315" s="691"/>
      <c r="C1315" s="700" t="s">
        <v>3071</v>
      </c>
      <c r="D1315" s="689"/>
      <c r="E1315" s="689"/>
    </row>
    <row r="1316" spans="1:12" ht="42.75">
      <c r="A1316" s="690"/>
      <c r="B1316" s="691"/>
      <c r="C1316" s="706" t="s">
        <v>3072</v>
      </c>
      <c r="D1316" s="689"/>
      <c r="E1316" s="689"/>
    </row>
    <row r="1317" spans="1:12" ht="30">
      <c r="A1317" s="690"/>
      <c r="B1317" s="691" t="str">
        <f>B$32</f>
        <v>RA</v>
      </c>
      <c r="C1317" s="689" t="s">
        <v>3073</v>
      </c>
      <c r="D1317" s="689" t="s">
        <v>2520</v>
      </c>
      <c r="E1317" s="689"/>
    </row>
    <row r="1318" spans="1:12">
      <c r="A1318" s="707"/>
      <c r="B1318" s="708" t="str">
        <f>B$33</f>
        <v>S1</v>
      </c>
      <c r="C1318" s="714" t="s">
        <v>1265</v>
      </c>
      <c r="D1318" s="709" t="s">
        <v>1265</v>
      </c>
      <c r="E1318" s="709"/>
    </row>
    <row r="1319" spans="1:12">
      <c r="A1319" s="690"/>
      <c r="B1319" s="691" t="str">
        <f>B$34</f>
        <v>S2</v>
      </c>
      <c r="C1319" s="689"/>
      <c r="D1319" s="689"/>
      <c r="E1319" s="689"/>
    </row>
    <row r="1320" spans="1:12">
      <c r="A1320" s="690"/>
      <c r="B1320" s="691" t="str">
        <f>B$35</f>
        <v>S3</v>
      </c>
      <c r="C1320" s="689" t="s">
        <v>1265</v>
      </c>
      <c r="D1320" s="689"/>
      <c r="E1320" s="689"/>
    </row>
    <row r="1321" spans="1:12" s="455" customFormat="1">
      <c r="A1321" s="690"/>
      <c r="B1321" s="691" t="str">
        <f>B$36</f>
        <v>S4</v>
      </c>
      <c r="C1321" s="689"/>
      <c r="D1321" s="689"/>
      <c r="E1321" s="689"/>
      <c r="H1321" s="456"/>
      <c r="I1321" s="456"/>
      <c r="J1321" s="459"/>
      <c r="K1321" s="457"/>
      <c r="L1321" s="454"/>
    </row>
    <row r="1322" spans="1:12">
      <c r="A1322" s="690"/>
      <c r="B1322" s="691"/>
      <c r="C1322" s="689"/>
      <c r="D1322" s="689"/>
      <c r="E1322" s="689"/>
    </row>
    <row r="1323" spans="1:12" ht="28.5">
      <c r="A1323" s="701">
        <v>8.4</v>
      </c>
      <c r="B1323" s="702"/>
      <c r="C1323" s="703" t="s">
        <v>3074</v>
      </c>
      <c r="D1323" s="703"/>
      <c r="E1323" s="703"/>
    </row>
    <row r="1324" spans="1:12" ht="28.5">
      <c r="A1324" s="690" t="s">
        <v>3075</v>
      </c>
      <c r="B1324"/>
      <c r="C1324" s="700" t="s">
        <v>3076</v>
      </c>
      <c r="D1324" s="689"/>
      <c r="E1324" s="689"/>
    </row>
    <row r="1325" spans="1:12">
      <c r="A1325" s="690"/>
      <c r="B1325" s="691" t="str">
        <f>B$32</f>
        <v>RA</v>
      </c>
      <c r="C1325" s="689" t="s">
        <v>3077</v>
      </c>
      <c r="D1325" s="689" t="s">
        <v>2520</v>
      </c>
      <c r="E1325" s="689"/>
    </row>
    <row r="1326" spans="1:12">
      <c r="A1326" s="690"/>
      <c r="B1326" s="691" t="str">
        <f>B$33</f>
        <v>S1</v>
      </c>
      <c r="C1326" s="689" t="s">
        <v>1265</v>
      </c>
      <c r="D1326" s="689"/>
      <c r="E1326" s="689"/>
    </row>
    <row r="1327" spans="1:12">
      <c r="A1327" s="707"/>
      <c r="B1327" s="708" t="str">
        <f>B$34</f>
        <v>S2</v>
      </c>
      <c r="C1327" s="714" t="s">
        <v>1265</v>
      </c>
      <c r="D1327" s="709" t="s">
        <v>1265</v>
      </c>
      <c r="E1327" s="709"/>
    </row>
    <row r="1328" spans="1:12">
      <c r="A1328" s="690"/>
      <c r="B1328" s="691" t="str">
        <f>B$35</f>
        <v>S3</v>
      </c>
      <c r="C1328" s="689"/>
      <c r="D1328" s="689"/>
      <c r="E1328" s="689"/>
    </row>
    <row r="1329" spans="1:12" s="455" customFormat="1">
      <c r="A1329" s="690"/>
      <c r="B1329" s="691" t="str">
        <f>B$36</f>
        <v>S4</v>
      </c>
      <c r="C1329" s="689"/>
      <c r="D1329" s="689"/>
      <c r="E1329" s="689"/>
      <c r="H1329" s="456"/>
      <c r="I1329" s="456"/>
      <c r="J1329" s="459"/>
      <c r="K1329" s="457"/>
      <c r="L1329" s="454"/>
    </row>
    <row r="1330" spans="1:12" ht="85.5">
      <c r="A1330" s="690" t="s">
        <v>3078</v>
      </c>
      <c r="B1330"/>
      <c r="C1330" s="700" t="s">
        <v>3079</v>
      </c>
      <c r="D1330" s="689"/>
      <c r="E1330" s="689"/>
    </row>
    <row r="1331" spans="1:12" ht="42.75">
      <c r="A1331" s="690"/>
      <c r="B1331"/>
      <c r="C1331" s="706" t="s">
        <v>3080</v>
      </c>
      <c r="D1331" s="689"/>
      <c r="E1331" s="689"/>
    </row>
    <row r="1332" spans="1:12" s="455" customFormat="1" ht="45">
      <c r="A1332" s="690"/>
      <c r="B1332" s="691" t="str">
        <f>B$32</f>
        <v>RA</v>
      </c>
      <c r="C1332" s="689" t="s">
        <v>3081</v>
      </c>
      <c r="D1332" s="689" t="s">
        <v>2520</v>
      </c>
      <c r="E1332" s="689"/>
      <c r="H1332" s="456"/>
      <c r="I1332" s="456"/>
      <c r="J1332" s="459"/>
      <c r="K1332" s="457"/>
      <c r="L1332" s="454"/>
    </row>
    <row r="1333" spans="1:12">
      <c r="A1333" s="690"/>
      <c r="B1333" s="691" t="str">
        <f>B$33</f>
        <v>S1</v>
      </c>
      <c r="C1333" s="689" t="s">
        <v>1265</v>
      </c>
      <c r="D1333" s="689"/>
      <c r="E1333" s="689"/>
    </row>
    <row r="1334" spans="1:12">
      <c r="A1334" s="690"/>
      <c r="B1334" s="691" t="str">
        <f>B$34</f>
        <v>S2</v>
      </c>
      <c r="C1334" s="689"/>
      <c r="D1334" s="689"/>
      <c r="E1334" s="689"/>
    </row>
    <row r="1335" spans="1:12">
      <c r="A1335" s="690"/>
      <c r="B1335" s="691" t="str">
        <f>B$35</f>
        <v>S3</v>
      </c>
      <c r="C1335" s="689"/>
      <c r="D1335" s="689"/>
      <c r="E1335" s="689"/>
    </row>
    <row r="1336" spans="1:12" s="455" customFormat="1">
      <c r="A1336" s="690"/>
      <c r="B1336" s="691" t="str">
        <f>B$36</f>
        <v>S4</v>
      </c>
      <c r="C1336" s="689"/>
      <c r="D1336" s="689"/>
      <c r="E1336" s="689"/>
      <c r="H1336" s="456"/>
      <c r="I1336" s="456"/>
      <c r="J1336" s="459"/>
      <c r="K1336" s="457"/>
      <c r="L1336" s="454"/>
    </row>
    <row r="1337" spans="1:12">
      <c r="A1337" s="690"/>
      <c r="B1337" s="691"/>
      <c r="C1337" s="689"/>
      <c r="D1337" s="689"/>
      <c r="E1337" s="689"/>
    </row>
    <row r="1338" spans="1:12" ht="28.5">
      <c r="A1338" s="701">
        <v>8.5</v>
      </c>
      <c r="B1338" s="702"/>
      <c r="C1338" s="703" t="s">
        <v>3082</v>
      </c>
      <c r="D1338" s="703"/>
      <c r="E1338" s="703"/>
    </row>
    <row r="1339" spans="1:12" ht="71.25">
      <c r="A1339" s="690" t="s">
        <v>3083</v>
      </c>
      <c r="B1339" s="691"/>
      <c r="C1339" s="700" t="s">
        <v>3084</v>
      </c>
      <c r="D1339" s="689"/>
      <c r="E1339" s="689"/>
    </row>
    <row r="1340" spans="1:12" ht="71.25">
      <c r="A1340" s="690"/>
      <c r="B1340" s="691"/>
      <c r="C1340" s="706" t="s">
        <v>3085</v>
      </c>
      <c r="D1340" s="689"/>
      <c r="E1340" s="689"/>
    </row>
    <row r="1341" spans="1:12" ht="90">
      <c r="A1341" s="690"/>
      <c r="B1341" s="691" t="str">
        <f>B$32</f>
        <v>RA</v>
      </c>
      <c r="C1341" s="689" t="s">
        <v>3086</v>
      </c>
      <c r="D1341" s="689" t="s">
        <v>2520</v>
      </c>
      <c r="E1341" s="689"/>
    </row>
    <row r="1342" spans="1:12">
      <c r="A1342" s="690"/>
      <c r="B1342" s="691" t="str">
        <f>B$33</f>
        <v>S1</v>
      </c>
      <c r="C1342" s="689" t="s">
        <v>1265</v>
      </c>
      <c r="D1342" s="689"/>
      <c r="E1342" s="689"/>
    </row>
    <row r="1343" spans="1:12">
      <c r="A1343" s="690"/>
      <c r="B1343" s="691" t="str">
        <f>B$34</f>
        <v>S2</v>
      </c>
      <c r="C1343" s="689"/>
      <c r="D1343" s="689"/>
      <c r="E1343" s="689"/>
    </row>
    <row r="1344" spans="1:12">
      <c r="A1344" s="690"/>
      <c r="B1344" s="691" t="str">
        <f>B$35</f>
        <v>S3</v>
      </c>
      <c r="C1344" s="689"/>
      <c r="D1344" s="689"/>
      <c r="E1344" s="689"/>
    </row>
    <row r="1345" spans="1:12" s="455" customFormat="1">
      <c r="A1345" s="690"/>
      <c r="B1345" s="691" t="str">
        <f>B$36</f>
        <v>S4</v>
      </c>
      <c r="C1345" s="689"/>
      <c r="D1345" s="689"/>
      <c r="E1345" s="689"/>
      <c r="H1345" s="456"/>
      <c r="I1345" s="456"/>
      <c r="J1345" s="459"/>
      <c r="K1345" s="457"/>
      <c r="L1345" s="454"/>
    </row>
    <row r="1346" spans="1:12">
      <c r="A1346" s="690"/>
      <c r="B1346" s="691"/>
      <c r="C1346" s="689"/>
      <c r="D1346" s="689"/>
      <c r="E1346" s="689"/>
    </row>
    <row r="1347" spans="1:12" ht="57">
      <c r="A1347" s="701">
        <v>9</v>
      </c>
      <c r="B1347" s="702"/>
      <c r="C1347" s="703" t="s">
        <v>3087</v>
      </c>
      <c r="D1347" s="703" t="s">
        <v>1265</v>
      </c>
      <c r="E1347" s="703"/>
    </row>
    <row r="1348" spans="1:12" ht="285">
      <c r="A1348" s="690"/>
      <c r="B1348" s="691"/>
      <c r="C1348" s="712" t="s">
        <v>3088</v>
      </c>
      <c r="D1348" s="689"/>
      <c r="E1348" s="689"/>
    </row>
    <row r="1349" spans="1:12" ht="71.25">
      <c r="A1349" s="690"/>
      <c r="B1349" s="691"/>
      <c r="C1349" s="712" t="s">
        <v>3089</v>
      </c>
      <c r="D1349" s="689"/>
      <c r="E1349" s="689"/>
    </row>
    <row r="1350" spans="1:12" ht="85.5">
      <c r="A1350" s="701">
        <v>9.1</v>
      </c>
      <c r="B1350" s="702"/>
      <c r="C1350" s="703" t="s">
        <v>3090</v>
      </c>
      <c r="D1350" s="703"/>
      <c r="E1350" s="703"/>
    </row>
    <row r="1351" spans="1:12" ht="28.5">
      <c r="A1351" s="701"/>
      <c r="B1351" s="702"/>
      <c r="C1351" s="712" t="s">
        <v>3091</v>
      </c>
      <c r="D1351" s="703"/>
      <c r="E1351" s="703"/>
    </row>
    <row r="1352" spans="1:12" ht="99.75">
      <c r="A1352" s="690" t="s">
        <v>3092</v>
      </c>
      <c r="B1352" s="691"/>
      <c r="C1352" s="700" t="s">
        <v>3093</v>
      </c>
      <c r="D1352" s="689"/>
      <c r="E1352" s="689"/>
    </row>
    <row r="1353" spans="1:12" ht="285">
      <c r="A1353" s="690"/>
      <c r="B1353" s="691"/>
      <c r="C1353" s="706" t="s">
        <v>3094</v>
      </c>
      <c r="D1353" s="689"/>
      <c r="E1353" s="689"/>
    </row>
    <row r="1354" spans="1:12" ht="171">
      <c r="A1354" s="690"/>
      <c r="B1354" s="691"/>
      <c r="C1354" s="706" t="s">
        <v>3095</v>
      </c>
      <c r="D1354" s="689"/>
      <c r="E1354" s="689"/>
    </row>
    <row r="1355" spans="1:12" ht="90">
      <c r="A1355" s="690"/>
      <c r="B1355" s="691" t="str">
        <f>B$32</f>
        <v>RA</v>
      </c>
      <c r="C1355" s="689" t="s">
        <v>3313</v>
      </c>
      <c r="D1355" s="689" t="s">
        <v>2520</v>
      </c>
      <c r="E1355" s="689"/>
    </row>
    <row r="1356" spans="1:12">
      <c r="A1356" s="707"/>
      <c r="B1356" s="708" t="str">
        <f>B$33</f>
        <v>S1</v>
      </c>
      <c r="C1356" s="709" t="s">
        <v>1265</v>
      </c>
      <c r="D1356" s="709" t="s">
        <v>1265</v>
      </c>
      <c r="E1356" s="709"/>
    </row>
    <row r="1357" spans="1:12">
      <c r="A1357" s="707"/>
      <c r="B1357" s="708" t="str">
        <f>B$34</f>
        <v>S2</v>
      </c>
      <c r="C1357" s="709" t="s">
        <v>1265</v>
      </c>
      <c r="D1357" s="709" t="s">
        <v>1265</v>
      </c>
      <c r="E1357" s="709" t="s">
        <v>1265</v>
      </c>
    </row>
    <row r="1358" spans="1:12">
      <c r="A1358" s="690"/>
      <c r="B1358" s="691" t="str">
        <f>B$35</f>
        <v>S3</v>
      </c>
      <c r="C1358" s="689"/>
      <c r="D1358" s="689"/>
      <c r="E1358" s="689"/>
    </row>
    <row r="1359" spans="1:12" s="455" customFormat="1">
      <c r="A1359" s="690"/>
      <c r="B1359" s="691" t="str">
        <f>B$36</f>
        <v>S4</v>
      </c>
      <c r="C1359" s="689"/>
      <c r="D1359" s="689"/>
      <c r="E1359" s="689"/>
      <c r="H1359" s="456"/>
      <c r="I1359" s="456"/>
      <c r="J1359" s="459"/>
      <c r="K1359" s="457"/>
      <c r="L1359" s="454"/>
    </row>
    <row r="1360" spans="1:12">
      <c r="A1360" s="690"/>
      <c r="B1360" s="691"/>
      <c r="C1360" s="689"/>
      <c r="D1360" s="689"/>
      <c r="E1360" s="689"/>
    </row>
    <row r="1361" spans="1:12" ht="71.25">
      <c r="A1361" s="690" t="s">
        <v>3096</v>
      </c>
      <c r="B1361" s="691"/>
      <c r="C1361" s="710" t="s">
        <v>3097</v>
      </c>
      <c r="D1361" s="689"/>
      <c r="E1361" s="689"/>
    </row>
    <row r="1362" spans="1:12" ht="28.5">
      <c r="A1362" s="690"/>
      <c r="B1362" s="691"/>
      <c r="C1362" s="706" t="s">
        <v>3098</v>
      </c>
      <c r="D1362" s="689"/>
      <c r="E1362" s="689"/>
    </row>
    <row r="1363" spans="1:12" ht="45">
      <c r="A1363" s="690"/>
      <c r="B1363" s="691" t="str">
        <f>B$32</f>
        <v>RA</v>
      </c>
      <c r="C1363" s="689" t="s">
        <v>3099</v>
      </c>
      <c r="D1363" s="689" t="s">
        <v>2520</v>
      </c>
      <c r="E1363" s="689"/>
    </row>
    <row r="1364" spans="1:12">
      <c r="A1364" s="690"/>
      <c r="B1364" s="691" t="str">
        <f>B$33</f>
        <v>S1</v>
      </c>
      <c r="C1364" s="689" t="s">
        <v>1265</v>
      </c>
      <c r="D1364" s="689"/>
      <c r="E1364" s="689"/>
    </row>
    <row r="1365" spans="1:12">
      <c r="A1365" s="707"/>
      <c r="B1365" s="708" t="str">
        <f>B$34</f>
        <v>S2</v>
      </c>
      <c r="C1365" s="709" t="s">
        <v>1265</v>
      </c>
      <c r="D1365" s="709" t="s">
        <v>1265</v>
      </c>
      <c r="E1365" s="709"/>
    </row>
    <row r="1366" spans="1:12">
      <c r="A1366" s="690"/>
      <c r="B1366" s="691" t="str">
        <f>B$35</f>
        <v>S3</v>
      </c>
      <c r="C1366" s="689"/>
      <c r="D1366" s="689"/>
      <c r="E1366" s="689"/>
    </row>
    <row r="1367" spans="1:12" s="455" customFormat="1">
      <c r="A1367" s="690"/>
      <c r="B1367" s="691" t="str">
        <f>B$36</f>
        <v>S4</v>
      </c>
      <c r="C1367" s="689"/>
      <c r="D1367" s="689"/>
      <c r="E1367" s="689"/>
      <c r="H1367" s="456"/>
      <c r="I1367" s="456"/>
      <c r="J1367" s="459"/>
      <c r="K1367" s="457"/>
      <c r="L1367" s="454"/>
    </row>
    <row r="1368" spans="1:12">
      <c r="A1368" s="690"/>
      <c r="B1368" s="691"/>
      <c r="C1368" s="689"/>
      <c r="D1368" s="689"/>
      <c r="E1368" s="689"/>
    </row>
    <row r="1369" spans="1:12" ht="28.5">
      <c r="A1369" s="690" t="s">
        <v>3100</v>
      </c>
      <c r="B1369" s="691"/>
      <c r="C1369" s="700" t="s">
        <v>3101</v>
      </c>
      <c r="D1369" s="689"/>
      <c r="E1369" s="689"/>
    </row>
    <row r="1370" spans="1:12">
      <c r="A1370" s="690"/>
      <c r="B1370" s="691" t="str">
        <f>B$32</f>
        <v>RA</v>
      </c>
      <c r="C1370" s="689" t="s">
        <v>3102</v>
      </c>
      <c r="D1370" s="689" t="s">
        <v>2520</v>
      </c>
      <c r="E1370" s="689"/>
    </row>
    <row r="1371" spans="1:12">
      <c r="A1371" s="690"/>
      <c r="B1371" s="691" t="str">
        <f>B$33</f>
        <v>S1</v>
      </c>
      <c r="C1371" s="689" t="s">
        <v>1265</v>
      </c>
      <c r="D1371" s="689"/>
      <c r="E1371" s="689"/>
    </row>
    <row r="1372" spans="1:12">
      <c r="A1372" s="690"/>
      <c r="B1372" s="691" t="str">
        <f>B$34</f>
        <v>S2</v>
      </c>
      <c r="C1372" s="689"/>
      <c r="D1372" s="689"/>
      <c r="E1372" s="689"/>
    </row>
    <row r="1373" spans="1:12">
      <c r="A1373" s="690"/>
      <c r="B1373" s="691" t="str">
        <f>B$35</f>
        <v>S3</v>
      </c>
      <c r="C1373" s="689"/>
      <c r="D1373" s="689"/>
      <c r="E1373" s="689"/>
    </row>
    <row r="1374" spans="1:12" s="455" customFormat="1">
      <c r="A1374" s="690"/>
      <c r="B1374" s="691" t="str">
        <f>B$36</f>
        <v>S4</v>
      </c>
      <c r="C1374" s="689"/>
      <c r="D1374" s="689"/>
      <c r="E1374" s="689"/>
      <c r="H1374" s="456"/>
      <c r="I1374" s="456"/>
      <c r="J1374" s="459"/>
      <c r="K1374" s="457"/>
      <c r="L1374" s="454"/>
    </row>
    <row r="1375" spans="1:12">
      <c r="A1375" s="690"/>
      <c r="B1375" s="691"/>
      <c r="C1375" s="689"/>
      <c r="D1375" s="689"/>
      <c r="E1375" s="689"/>
    </row>
    <row r="1376" spans="1:12" ht="28.5">
      <c r="A1376" s="701">
        <v>9.1999999999999993</v>
      </c>
      <c r="B1376" s="702"/>
      <c r="C1376" s="703" t="s">
        <v>3103</v>
      </c>
      <c r="D1376" s="703"/>
      <c r="E1376" s="703"/>
    </row>
    <row r="1377" spans="1:12" ht="85.5">
      <c r="A1377" s="701"/>
      <c r="B1377" s="702"/>
      <c r="C1377" s="712" t="s">
        <v>3104</v>
      </c>
      <c r="D1377" s="703"/>
      <c r="E1377" s="703"/>
    </row>
    <row r="1378" spans="1:12" ht="114">
      <c r="A1378" s="690" t="s">
        <v>3105</v>
      </c>
      <c r="B1378" s="691"/>
      <c r="C1378" s="700" t="s">
        <v>3106</v>
      </c>
      <c r="D1378" s="689"/>
      <c r="E1378" s="689"/>
    </row>
    <row r="1379" spans="1:12" ht="42.75">
      <c r="A1379" s="690"/>
      <c r="B1379" s="691"/>
      <c r="C1379" s="711" t="s">
        <v>3107</v>
      </c>
      <c r="D1379" s="689"/>
      <c r="E1379" s="689"/>
    </row>
    <row r="1380" spans="1:12">
      <c r="A1380" s="690"/>
      <c r="B1380" s="691" t="str">
        <f>B$32</f>
        <v>RA</v>
      </c>
      <c r="C1380" s="689" t="s">
        <v>3108</v>
      </c>
      <c r="D1380" s="689" t="s">
        <v>2520</v>
      </c>
      <c r="E1380" s="689"/>
    </row>
    <row r="1381" spans="1:12">
      <c r="A1381" s="707"/>
      <c r="B1381" s="708" t="str">
        <f>B$33</f>
        <v>S1</v>
      </c>
      <c r="C1381" s="714" t="s">
        <v>1265</v>
      </c>
      <c r="D1381" s="709" t="s">
        <v>1265</v>
      </c>
      <c r="E1381" s="709"/>
    </row>
    <row r="1382" spans="1:12">
      <c r="A1382" s="690"/>
      <c r="B1382" s="691" t="str">
        <f>B$34</f>
        <v>S2</v>
      </c>
      <c r="C1382" s="689"/>
      <c r="D1382" s="689"/>
      <c r="E1382" s="689"/>
    </row>
    <row r="1383" spans="1:12">
      <c r="A1383" s="690"/>
      <c r="B1383" s="691" t="str">
        <f>B$35</f>
        <v>S3</v>
      </c>
      <c r="C1383" s="689"/>
      <c r="D1383" s="689"/>
      <c r="E1383" s="689"/>
    </row>
    <row r="1384" spans="1:12" s="455" customFormat="1">
      <c r="A1384" s="690"/>
      <c r="B1384" s="691" t="str">
        <f>B$36</f>
        <v>S4</v>
      </c>
      <c r="C1384" s="689"/>
      <c r="D1384" s="689"/>
      <c r="E1384" s="689"/>
      <c r="H1384" s="456"/>
      <c r="I1384" s="456"/>
      <c r="J1384" s="459"/>
      <c r="K1384" s="457"/>
      <c r="L1384" s="454"/>
    </row>
    <row r="1385" spans="1:12">
      <c r="A1385" s="690"/>
      <c r="B1385" s="691"/>
      <c r="C1385" s="689"/>
      <c r="D1385" s="689"/>
      <c r="E1385" s="689"/>
    </row>
    <row r="1386" spans="1:12" ht="42.75">
      <c r="A1386" s="690" t="s">
        <v>3109</v>
      </c>
      <c r="B1386" s="691"/>
      <c r="C1386" s="700" t="s">
        <v>3110</v>
      </c>
      <c r="D1386" s="689"/>
      <c r="E1386" s="689"/>
    </row>
    <row r="1387" spans="1:12">
      <c r="A1387" s="690"/>
      <c r="B1387" s="691"/>
      <c r="C1387" s="706" t="s">
        <v>3111</v>
      </c>
      <c r="D1387" s="689"/>
      <c r="E1387" s="689"/>
    </row>
    <row r="1388" spans="1:12" s="455" customFormat="1">
      <c r="A1388" s="690"/>
      <c r="B1388" s="691" t="str">
        <f>B$32</f>
        <v>RA</v>
      </c>
      <c r="C1388" s="689" t="s">
        <v>3112</v>
      </c>
      <c r="D1388" s="689" t="s">
        <v>276</v>
      </c>
      <c r="E1388" s="689"/>
      <c r="H1388" s="456"/>
      <c r="I1388" s="456"/>
      <c r="J1388" s="459"/>
      <c r="K1388" s="457"/>
      <c r="L1388" s="454"/>
    </row>
    <row r="1389" spans="1:12" s="455" customFormat="1">
      <c r="A1389" s="690"/>
      <c r="B1389" s="691" t="str">
        <f>B$33</f>
        <v>S1</v>
      </c>
      <c r="C1389" s="689" t="s">
        <v>1265</v>
      </c>
      <c r="D1389" s="689"/>
      <c r="E1389" s="689"/>
      <c r="H1389" s="456"/>
      <c r="I1389" s="456"/>
      <c r="J1389" s="459"/>
      <c r="K1389" s="457"/>
      <c r="L1389" s="454"/>
    </row>
    <row r="1390" spans="1:12" s="455" customFormat="1">
      <c r="A1390" s="690"/>
      <c r="B1390" s="691" t="str">
        <f>B$34</f>
        <v>S2</v>
      </c>
      <c r="C1390" s="689" t="s">
        <v>1265</v>
      </c>
      <c r="D1390" s="689" t="s">
        <v>1265</v>
      </c>
      <c r="E1390" s="689"/>
      <c r="H1390" s="456"/>
      <c r="I1390" s="456"/>
      <c r="J1390" s="459"/>
      <c r="K1390" s="457"/>
      <c r="L1390" s="454"/>
    </row>
    <row r="1391" spans="1:12" s="455" customFormat="1">
      <c r="A1391" s="690"/>
      <c r="B1391" s="691" t="str">
        <f>B$35</f>
        <v>S3</v>
      </c>
      <c r="C1391" s="689"/>
      <c r="D1391" s="689"/>
      <c r="E1391" s="689"/>
      <c r="H1391" s="456"/>
      <c r="I1391" s="456"/>
      <c r="J1391" s="459"/>
      <c r="K1391" s="457"/>
      <c r="L1391" s="454"/>
    </row>
    <row r="1392" spans="1:12" s="455" customFormat="1">
      <c r="A1392" s="690"/>
      <c r="B1392" s="691" t="str">
        <f>B$36</f>
        <v>S4</v>
      </c>
      <c r="C1392" s="689"/>
      <c r="D1392" s="689"/>
      <c r="E1392" s="689"/>
      <c r="H1392" s="456"/>
      <c r="I1392" s="456"/>
      <c r="J1392" s="459"/>
      <c r="K1392" s="457"/>
      <c r="L1392" s="454"/>
    </row>
    <row r="1393" spans="1:12">
      <c r="A1393" s="690"/>
      <c r="B1393" s="691"/>
      <c r="C1393" s="689"/>
      <c r="D1393" s="689"/>
      <c r="E1393" s="689"/>
    </row>
    <row r="1394" spans="1:12" ht="57">
      <c r="A1394" s="701">
        <v>9.3000000000000007</v>
      </c>
      <c r="B1394" s="702"/>
      <c r="C1394" s="703" t="s">
        <v>3113</v>
      </c>
      <c r="D1394" s="703"/>
      <c r="E1394" s="703"/>
    </row>
    <row r="1395" spans="1:12" ht="57">
      <c r="A1395" s="701"/>
      <c r="B1395" s="702"/>
      <c r="C1395" s="712" t="s">
        <v>3114</v>
      </c>
      <c r="D1395" s="703"/>
      <c r="E1395" s="703"/>
    </row>
    <row r="1396" spans="1:12" ht="57">
      <c r="A1396" s="690" t="s">
        <v>3115</v>
      </c>
      <c r="B1396" s="691"/>
      <c r="C1396" s="700" t="s">
        <v>3116</v>
      </c>
      <c r="D1396" s="689"/>
      <c r="E1396" s="689"/>
    </row>
    <row r="1397" spans="1:12" ht="45">
      <c r="A1397" s="690"/>
      <c r="B1397" s="691" t="str">
        <f>B$32</f>
        <v>RA</v>
      </c>
      <c r="C1397" s="689" t="s">
        <v>3117</v>
      </c>
      <c r="D1397" s="689" t="s">
        <v>2520</v>
      </c>
      <c r="E1397" s="689"/>
    </row>
    <row r="1398" spans="1:12">
      <c r="A1398" s="690"/>
      <c r="B1398" s="691" t="str">
        <f>B$33</f>
        <v>S1</v>
      </c>
      <c r="C1398" s="689" t="s">
        <v>1265</v>
      </c>
      <c r="D1398" s="689"/>
      <c r="E1398" s="689"/>
    </row>
    <row r="1399" spans="1:12">
      <c r="A1399" s="707"/>
      <c r="B1399" s="708" t="str">
        <f>B$34</f>
        <v>S2</v>
      </c>
      <c r="C1399" s="709" t="s">
        <v>1265</v>
      </c>
      <c r="D1399" s="709" t="s">
        <v>1265</v>
      </c>
      <c r="E1399" s="709"/>
    </row>
    <row r="1400" spans="1:12">
      <c r="A1400" s="690"/>
      <c r="B1400" s="691" t="str">
        <f>B$35</f>
        <v>S3</v>
      </c>
      <c r="C1400" s="689"/>
      <c r="D1400" s="689"/>
      <c r="E1400" s="689"/>
    </row>
    <row r="1401" spans="1:12" s="455" customFormat="1">
      <c r="A1401" s="690"/>
      <c r="B1401" s="691" t="str">
        <f>B$36</f>
        <v>S4</v>
      </c>
      <c r="C1401" s="689"/>
      <c r="D1401" s="689"/>
      <c r="E1401" s="689"/>
      <c r="H1401" s="456"/>
      <c r="I1401" s="456"/>
      <c r="J1401" s="459"/>
      <c r="K1401" s="457"/>
      <c r="L1401" s="454"/>
    </row>
    <row r="1402" spans="1:12">
      <c r="A1402" s="690"/>
      <c r="B1402" s="691"/>
      <c r="C1402" s="689"/>
      <c r="D1402" s="689"/>
      <c r="E1402" s="689"/>
    </row>
    <row r="1403" spans="1:12" ht="28.5">
      <c r="A1403" s="690" t="s">
        <v>3118</v>
      </c>
      <c r="B1403" s="691"/>
      <c r="C1403" s="700" t="s">
        <v>3119</v>
      </c>
      <c r="D1403" s="689"/>
      <c r="E1403" s="689"/>
    </row>
    <row r="1404" spans="1:12">
      <c r="A1404" s="690"/>
      <c r="B1404" s="691" t="str">
        <f>B$32</f>
        <v>RA</v>
      </c>
      <c r="C1404" s="689" t="s">
        <v>3120</v>
      </c>
      <c r="D1404" s="689" t="s">
        <v>2520</v>
      </c>
      <c r="E1404" s="689"/>
    </row>
    <row r="1405" spans="1:12">
      <c r="A1405" s="690"/>
      <c r="B1405" s="691" t="str">
        <f>B$33</f>
        <v>S1</v>
      </c>
      <c r="C1405" s="689" t="s">
        <v>1265</v>
      </c>
      <c r="D1405" s="689"/>
      <c r="E1405" s="689"/>
    </row>
    <row r="1406" spans="1:12">
      <c r="A1406" s="707"/>
      <c r="B1406" s="708" t="str">
        <f>B$34</f>
        <v>S2</v>
      </c>
      <c r="C1406" s="709" t="s">
        <v>1265</v>
      </c>
      <c r="D1406" s="709" t="s">
        <v>1265</v>
      </c>
      <c r="E1406" s="709"/>
    </row>
    <row r="1407" spans="1:12">
      <c r="A1407" s="690"/>
      <c r="B1407" s="691" t="str">
        <f>B$35</f>
        <v>S3</v>
      </c>
      <c r="C1407" s="689"/>
      <c r="D1407" s="689"/>
      <c r="E1407" s="689"/>
    </row>
    <row r="1408" spans="1:12" s="455" customFormat="1">
      <c r="A1408" s="690"/>
      <c r="B1408" s="691" t="str">
        <f>B$36</f>
        <v>S4</v>
      </c>
      <c r="C1408" s="689"/>
      <c r="D1408" s="689"/>
      <c r="E1408" s="689"/>
      <c r="H1408" s="456"/>
      <c r="I1408" s="456"/>
      <c r="J1408" s="459"/>
      <c r="K1408" s="457"/>
      <c r="L1408" s="454"/>
    </row>
    <row r="1409" spans="1:12">
      <c r="A1409" s="690"/>
      <c r="B1409" s="691"/>
      <c r="C1409" s="689"/>
      <c r="D1409" s="689"/>
      <c r="E1409" s="689"/>
    </row>
    <row r="1410" spans="1:12" ht="42.75">
      <c r="A1410" s="690" t="s">
        <v>3121</v>
      </c>
      <c r="B1410" s="691"/>
      <c r="C1410" s="700" t="s">
        <v>3122</v>
      </c>
      <c r="D1410" s="689"/>
      <c r="E1410" s="689"/>
    </row>
    <row r="1411" spans="1:12" ht="30">
      <c r="A1411" s="690"/>
      <c r="B1411" s="691" t="str">
        <f>B$32</f>
        <v>RA</v>
      </c>
      <c r="C1411" s="689" t="s">
        <v>3123</v>
      </c>
      <c r="D1411" s="689" t="s">
        <v>2520</v>
      </c>
      <c r="E1411" s="689"/>
    </row>
    <row r="1412" spans="1:12">
      <c r="A1412" s="690"/>
      <c r="B1412" s="691" t="str">
        <f>B$33</f>
        <v>S1</v>
      </c>
      <c r="C1412" s="689" t="s">
        <v>1265</v>
      </c>
      <c r="D1412" s="689"/>
      <c r="E1412" s="689"/>
    </row>
    <row r="1413" spans="1:12">
      <c r="A1413" s="690"/>
      <c r="B1413" s="691" t="str">
        <f>B$34</f>
        <v>S2</v>
      </c>
      <c r="C1413" s="689"/>
      <c r="D1413" s="689"/>
      <c r="E1413" s="689"/>
    </row>
    <row r="1414" spans="1:12">
      <c r="A1414" s="690"/>
      <c r="B1414" s="691" t="str">
        <f>B$35</f>
        <v>S3</v>
      </c>
      <c r="C1414" s="689"/>
      <c r="D1414" s="689"/>
      <c r="E1414" s="689"/>
    </row>
    <row r="1415" spans="1:12" s="455" customFormat="1">
      <c r="A1415" s="690"/>
      <c r="B1415" s="691" t="str">
        <f>B$36</f>
        <v>S4</v>
      </c>
      <c r="C1415" s="689"/>
      <c r="D1415" s="689"/>
      <c r="E1415" s="689"/>
      <c r="H1415" s="456"/>
      <c r="I1415" s="456"/>
      <c r="J1415" s="459"/>
      <c r="K1415" s="457"/>
      <c r="L1415" s="454"/>
    </row>
    <row r="1416" spans="1:12">
      <c r="A1416" s="690"/>
      <c r="B1416" s="691"/>
      <c r="C1416" s="689"/>
      <c r="D1416" s="689"/>
      <c r="E1416" s="689"/>
    </row>
    <row r="1417" spans="1:12" ht="28.5">
      <c r="A1417" s="701">
        <v>9.4</v>
      </c>
      <c r="B1417" s="702"/>
      <c r="C1417" s="703" t="s">
        <v>3124</v>
      </c>
      <c r="D1417" s="703"/>
      <c r="E1417" s="703"/>
    </row>
    <row r="1418" spans="1:12" ht="28.5">
      <c r="A1418" s="701"/>
      <c r="B1418" s="702"/>
      <c r="C1418" s="745" t="s">
        <v>3125</v>
      </c>
      <c r="D1418" s="703"/>
      <c r="E1418" s="703"/>
    </row>
    <row r="1419" spans="1:12" ht="85.5">
      <c r="A1419" s="690" t="s">
        <v>3126</v>
      </c>
      <c r="B1419" s="691"/>
      <c r="C1419" s="710" t="s">
        <v>3127</v>
      </c>
      <c r="D1419" s="689"/>
      <c r="E1419" s="689"/>
    </row>
    <row r="1420" spans="1:12" ht="42.75">
      <c r="A1420" s="690"/>
      <c r="B1420" s="691"/>
      <c r="C1420" s="711" t="s">
        <v>3128</v>
      </c>
      <c r="D1420" s="689"/>
      <c r="E1420" s="689"/>
    </row>
    <row r="1421" spans="1:12" ht="120">
      <c r="A1421" s="690"/>
      <c r="B1421" s="691" t="str">
        <f>B$32</f>
        <v>RA</v>
      </c>
      <c r="C1421" s="731" t="s">
        <v>3312</v>
      </c>
      <c r="D1421" s="689" t="s">
        <v>2520</v>
      </c>
      <c r="E1421" s="689"/>
    </row>
    <row r="1422" spans="1:12">
      <c r="A1422" s="707"/>
      <c r="B1422" s="708" t="str">
        <f>B$33</f>
        <v>S1</v>
      </c>
      <c r="C1422" s="709" t="s">
        <v>1265</v>
      </c>
      <c r="D1422" s="709"/>
      <c r="E1422" s="709"/>
    </row>
    <row r="1423" spans="1:12">
      <c r="A1423" s="690"/>
      <c r="B1423" s="691" t="str">
        <f>B$34</f>
        <v>S2</v>
      </c>
      <c r="C1423" s="689"/>
      <c r="D1423" s="689"/>
      <c r="E1423" s="689"/>
    </row>
    <row r="1424" spans="1:12">
      <c r="A1424" s="690"/>
      <c r="B1424" s="691" t="str">
        <f>B$35</f>
        <v>S3</v>
      </c>
      <c r="C1424" s="731"/>
      <c r="D1424" s="689"/>
      <c r="E1424" s="689"/>
    </row>
    <row r="1425" spans="1:12" s="455" customFormat="1">
      <c r="A1425" s="690"/>
      <c r="B1425" s="691" t="str">
        <f>B$36</f>
        <v>S4</v>
      </c>
      <c r="C1425" s="725"/>
      <c r="D1425" s="689"/>
      <c r="E1425" s="689"/>
      <c r="H1425" s="456"/>
      <c r="I1425" s="456"/>
      <c r="J1425" s="459"/>
      <c r="K1425" s="457"/>
      <c r="L1425" s="454"/>
    </row>
    <row r="1426" spans="1:12">
      <c r="A1426" s="690"/>
      <c r="B1426" s="691"/>
      <c r="C1426" s="689"/>
      <c r="D1426" s="689"/>
      <c r="E1426" s="689"/>
    </row>
    <row r="1427" spans="1:12" ht="42.75">
      <c r="A1427" s="690" t="s">
        <v>3129</v>
      </c>
      <c r="B1427" s="691"/>
      <c r="C1427" s="758" t="s">
        <v>3130</v>
      </c>
      <c r="D1427" s="689"/>
      <c r="E1427" s="689"/>
    </row>
    <row r="1428" spans="1:12" ht="57">
      <c r="A1428" s="690"/>
      <c r="B1428" s="691"/>
      <c r="C1428" s="711" t="s">
        <v>3131</v>
      </c>
      <c r="D1428" s="689"/>
      <c r="E1428" s="689"/>
    </row>
    <row r="1429" spans="1:12" ht="45">
      <c r="A1429" s="690"/>
      <c r="B1429" s="691" t="str">
        <f>B$32</f>
        <v>RA</v>
      </c>
      <c r="C1429" s="725" t="s">
        <v>3132</v>
      </c>
      <c r="D1429" s="689" t="s">
        <v>2520</v>
      </c>
      <c r="E1429" s="689"/>
    </row>
    <row r="1430" spans="1:12">
      <c r="A1430" s="690"/>
      <c r="B1430" s="691" t="str">
        <f>B$33</f>
        <v>S1</v>
      </c>
      <c r="C1430" s="689" t="s">
        <v>1265</v>
      </c>
      <c r="D1430" s="689"/>
      <c r="E1430" s="689"/>
    </row>
    <row r="1431" spans="1:12">
      <c r="A1431" s="690"/>
      <c r="B1431" s="691" t="str">
        <f>B$34</f>
        <v>S2</v>
      </c>
      <c r="C1431" s="689"/>
      <c r="D1431" s="689"/>
      <c r="E1431" s="689"/>
    </row>
    <row r="1432" spans="1:12">
      <c r="A1432" s="690"/>
      <c r="B1432" s="691" t="str">
        <f>B$35</f>
        <v>S3</v>
      </c>
      <c r="C1432" s="731"/>
      <c r="D1432" s="689"/>
      <c r="E1432" s="689"/>
    </row>
    <row r="1433" spans="1:12" s="455" customFormat="1">
      <c r="A1433" s="690"/>
      <c r="B1433" s="691" t="str">
        <f>B$36</f>
        <v>S4</v>
      </c>
      <c r="C1433" s="725"/>
      <c r="D1433" s="689"/>
      <c r="E1433" s="689"/>
      <c r="H1433" s="456"/>
      <c r="I1433" s="456"/>
      <c r="J1433" s="459"/>
      <c r="K1433" s="457"/>
      <c r="L1433" s="454"/>
    </row>
    <row r="1434" spans="1:12">
      <c r="A1434" s="690"/>
      <c r="B1434" s="691"/>
      <c r="C1434" s="689"/>
      <c r="D1434" s="689"/>
      <c r="E1434" s="689"/>
    </row>
    <row r="1435" spans="1:12" ht="85.5">
      <c r="A1435" s="701">
        <v>10</v>
      </c>
      <c r="B1435" s="702"/>
      <c r="C1435" s="703" t="s">
        <v>3133</v>
      </c>
      <c r="D1435" s="703" t="s">
        <v>3134</v>
      </c>
      <c r="E1435" s="703"/>
    </row>
    <row r="1436" spans="1:12" ht="99.75">
      <c r="A1436" s="701"/>
      <c r="B1436" s="702"/>
      <c r="C1436" s="745" t="s">
        <v>3135</v>
      </c>
      <c r="D1436" s="703"/>
      <c r="E1436" s="703"/>
    </row>
    <row r="1437" spans="1:12" ht="42.75">
      <c r="A1437" s="701">
        <v>10.1</v>
      </c>
      <c r="B1437" s="702"/>
      <c r="C1437" s="703" t="s">
        <v>3136</v>
      </c>
      <c r="D1437" s="703"/>
      <c r="E1437" s="703"/>
    </row>
    <row r="1438" spans="1:12" ht="71.25">
      <c r="A1438" s="690" t="s">
        <v>3137</v>
      </c>
      <c r="B1438" s="691"/>
      <c r="C1438" s="700" t="s">
        <v>3138</v>
      </c>
      <c r="D1438" s="689"/>
      <c r="E1438" s="689"/>
    </row>
    <row r="1439" spans="1:12">
      <c r="A1439" s="690"/>
      <c r="B1439" s="691" t="str">
        <f>B$32</f>
        <v>RA</v>
      </c>
      <c r="C1439" s="689"/>
      <c r="D1439" s="689"/>
      <c r="E1439" s="689"/>
    </row>
    <row r="1440" spans="1:12">
      <c r="A1440" s="707"/>
      <c r="B1440" s="708" t="str">
        <f>B$33</f>
        <v>S1</v>
      </c>
      <c r="C1440" s="709" t="s">
        <v>1265</v>
      </c>
      <c r="D1440" s="709"/>
      <c r="E1440" s="709"/>
    </row>
    <row r="1441" spans="1:5">
      <c r="A1441" s="690"/>
      <c r="B1441" s="691" t="str">
        <f>B$34</f>
        <v>S2</v>
      </c>
      <c r="C1441" s="689"/>
      <c r="D1441" s="689"/>
      <c r="E1441" s="689"/>
    </row>
    <row r="1442" spans="1:5">
      <c r="A1442" s="690"/>
      <c r="B1442" s="691" t="str">
        <f>B$35</f>
        <v>S3</v>
      </c>
      <c r="C1442" s="689"/>
      <c r="D1442" s="689"/>
      <c r="E1442" s="689"/>
    </row>
    <row r="1443" spans="1:5">
      <c r="A1443" s="690"/>
      <c r="B1443" s="691" t="str">
        <f>B$36</f>
        <v>S4</v>
      </c>
      <c r="C1443" s="689"/>
      <c r="D1443" s="689"/>
      <c r="E1443" s="689"/>
    </row>
    <row r="1444" spans="1:5">
      <c r="A1444" s="690"/>
      <c r="B1444" s="691"/>
      <c r="C1444" s="689"/>
      <c r="D1444" s="689"/>
      <c r="E1444" s="689"/>
    </row>
    <row r="1445" spans="1:5" ht="42.75">
      <c r="A1445" s="690" t="s">
        <v>3139</v>
      </c>
      <c r="B1445" s="691"/>
      <c r="C1445" s="700" t="s">
        <v>3140</v>
      </c>
      <c r="D1445" s="689"/>
      <c r="E1445" s="689"/>
    </row>
    <row r="1446" spans="1:5">
      <c r="A1446" s="690"/>
      <c r="B1446" s="691" t="str">
        <f>B$32</f>
        <v>RA</v>
      </c>
      <c r="C1446" s="689"/>
      <c r="D1446" s="689"/>
      <c r="E1446" s="689"/>
    </row>
    <row r="1447" spans="1:5">
      <c r="A1447" s="707"/>
      <c r="B1447" s="708" t="str">
        <f>B$33</f>
        <v>S1</v>
      </c>
      <c r="C1447" s="709" t="s">
        <v>1265</v>
      </c>
      <c r="D1447" s="709"/>
      <c r="E1447" s="709"/>
    </row>
    <row r="1448" spans="1:5">
      <c r="A1448" s="690"/>
      <c r="B1448" s="691" t="str">
        <f>B$34</f>
        <v>S2</v>
      </c>
      <c r="C1448" s="689"/>
      <c r="D1448" s="689"/>
      <c r="E1448" s="689"/>
    </row>
    <row r="1449" spans="1:5">
      <c r="A1449" s="690"/>
      <c r="B1449" s="691" t="str">
        <f>B$35</f>
        <v>S3</v>
      </c>
      <c r="C1449" s="689"/>
      <c r="D1449" s="689"/>
      <c r="E1449" s="689"/>
    </row>
    <row r="1450" spans="1:5">
      <c r="A1450" s="690"/>
      <c r="B1450" s="691" t="str">
        <f>B$36</f>
        <v>S4</v>
      </c>
      <c r="C1450" s="689"/>
      <c r="D1450" s="689"/>
      <c r="E1450" s="689"/>
    </row>
    <row r="1451" spans="1:5">
      <c r="A1451" s="690"/>
      <c r="B1451" s="691"/>
      <c r="C1451" s="689"/>
      <c r="D1451" s="689"/>
      <c r="E1451" s="689"/>
    </row>
    <row r="1452" spans="1:5" ht="71.25">
      <c r="A1452" s="701">
        <v>10.199999999999999</v>
      </c>
      <c r="B1452" s="702"/>
      <c r="C1452" s="703" t="s">
        <v>3141</v>
      </c>
      <c r="D1452" s="703"/>
      <c r="E1452" s="703"/>
    </row>
    <row r="1453" spans="1:5" ht="57">
      <c r="A1453" s="690" t="s">
        <v>3142</v>
      </c>
      <c r="B1453" s="691"/>
      <c r="C1453" s="700" t="s">
        <v>3143</v>
      </c>
      <c r="D1453" s="689"/>
      <c r="E1453" s="689"/>
    </row>
    <row r="1454" spans="1:5" ht="85.5">
      <c r="A1454" s="690"/>
      <c r="B1454" s="691"/>
      <c r="C1454" s="706" t="s">
        <v>3144</v>
      </c>
      <c r="D1454" s="689"/>
      <c r="E1454" s="689"/>
    </row>
    <row r="1455" spans="1:5">
      <c r="A1455" s="690"/>
      <c r="B1455" s="691" t="str">
        <f>B$32</f>
        <v>RA</v>
      </c>
      <c r="C1455" s="689"/>
      <c r="D1455" s="689"/>
      <c r="E1455" s="689"/>
    </row>
    <row r="1456" spans="1:5">
      <c r="A1456" s="707"/>
      <c r="B1456" s="708" t="str">
        <f>B$33</f>
        <v>S1</v>
      </c>
      <c r="C1456" s="709" t="s">
        <v>1265</v>
      </c>
      <c r="D1456" s="709"/>
      <c r="E1456" s="709"/>
    </row>
    <row r="1457" spans="1:5">
      <c r="A1457" s="690"/>
      <c r="B1457" s="691" t="str">
        <f>B$34</f>
        <v>S2</v>
      </c>
      <c r="C1457" s="689"/>
      <c r="D1457" s="689"/>
      <c r="E1457" s="689"/>
    </row>
    <row r="1458" spans="1:5">
      <c r="A1458" s="690"/>
      <c r="B1458" s="691" t="str">
        <f>B$35</f>
        <v>S3</v>
      </c>
      <c r="C1458" s="689"/>
      <c r="D1458" s="689"/>
      <c r="E1458" s="689"/>
    </row>
    <row r="1459" spans="1:5">
      <c r="A1459" s="690"/>
      <c r="B1459" s="691" t="str">
        <f>B$36</f>
        <v>S4</v>
      </c>
      <c r="C1459" s="689"/>
      <c r="D1459" s="689"/>
      <c r="E1459" s="689"/>
    </row>
    <row r="1460" spans="1:5">
      <c r="A1460" s="690"/>
      <c r="B1460" s="691"/>
      <c r="C1460" s="689"/>
      <c r="D1460" s="689"/>
      <c r="E1460" s="689"/>
    </row>
    <row r="1461" spans="1:5" ht="99.75">
      <c r="A1461" s="690" t="s">
        <v>3145</v>
      </c>
      <c r="B1461" s="691"/>
      <c r="C1461" s="700" t="s">
        <v>3146</v>
      </c>
      <c r="D1461" s="689"/>
      <c r="E1461" s="689"/>
    </row>
    <row r="1462" spans="1:5" ht="42.75">
      <c r="A1462" s="690"/>
      <c r="B1462" s="691"/>
      <c r="C1462" s="706" t="s">
        <v>3147</v>
      </c>
      <c r="D1462" s="689"/>
      <c r="E1462" s="689"/>
    </row>
    <row r="1463" spans="1:5">
      <c r="A1463" s="690"/>
      <c r="B1463" s="691" t="str">
        <f>B$32</f>
        <v>RA</v>
      </c>
      <c r="C1463" s="689"/>
      <c r="D1463" s="689"/>
      <c r="E1463" s="689"/>
    </row>
    <row r="1464" spans="1:5">
      <c r="A1464" s="707"/>
      <c r="B1464" s="708" t="str">
        <f>B$33</f>
        <v>S1</v>
      </c>
      <c r="C1464" s="709" t="s">
        <v>1265</v>
      </c>
      <c r="D1464" s="709"/>
      <c r="E1464" s="709"/>
    </row>
    <row r="1465" spans="1:5">
      <c r="A1465" s="690"/>
      <c r="B1465" s="691" t="str">
        <f>B$34</f>
        <v>S2</v>
      </c>
      <c r="C1465" s="689"/>
      <c r="D1465" s="689"/>
      <c r="E1465" s="689"/>
    </row>
    <row r="1466" spans="1:5">
      <c r="A1466" s="690"/>
      <c r="B1466" s="691" t="str">
        <f>B$35</f>
        <v>S3</v>
      </c>
      <c r="C1466" s="689"/>
      <c r="D1466" s="689"/>
      <c r="E1466" s="689"/>
    </row>
    <row r="1467" spans="1:5">
      <c r="A1467" s="690"/>
      <c r="B1467" s="691" t="str">
        <f>B$36</f>
        <v>S4</v>
      </c>
      <c r="C1467" s="689"/>
      <c r="D1467" s="689"/>
      <c r="E1467" s="689"/>
    </row>
    <row r="1468" spans="1:5">
      <c r="A1468" s="690"/>
      <c r="B1468" s="691"/>
      <c r="C1468" s="689"/>
      <c r="D1468" s="689"/>
      <c r="E1468" s="689"/>
    </row>
    <row r="1469" spans="1:5" ht="174">
      <c r="A1469" s="690" t="s">
        <v>3148</v>
      </c>
      <c r="B1469" s="691"/>
      <c r="C1469" s="700" t="s">
        <v>3149</v>
      </c>
      <c r="D1469" s="689"/>
      <c r="E1469" s="689"/>
    </row>
    <row r="1470" spans="1:5" ht="85.5">
      <c r="A1470" s="690"/>
      <c r="B1470" s="691"/>
      <c r="C1470" s="706" t="s">
        <v>3150</v>
      </c>
      <c r="D1470" s="689"/>
      <c r="E1470" s="689"/>
    </row>
    <row r="1471" spans="1:5">
      <c r="A1471" s="690"/>
      <c r="B1471" s="691" t="str">
        <f>B$32</f>
        <v>RA</v>
      </c>
      <c r="C1471" s="689"/>
      <c r="D1471" s="689"/>
      <c r="E1471" s="689"/>
    </row>
    <row r="1472" spans="1:5">
      <c r="A1472" s="707"/>
      <c r="B1472" s="708" t="str">
        <f>B$33</f>
        <v>S1</v>
      </c>
      <c r="C1472" s="709" t="s">
        <v>1265</v>
      </c>
      <c r="D1472" s="709"/>
      <c r="E1472" s="709"/>
    </row>
    <row r="1473" spans="1:5">
      <c r="A1473" s="707"/>
      <c r="B1473" s="708" t="str">
        <f>B$34</f>
        <v>S2</v>
      </c>
      <c r="C1473" s="709"/>
      <c r="D1473" s="709"/>
      <c r="E1473" s="709"/>
    </row>
    <row r="1474" spans="1:5">
      <c r="A1474" s="707"/>
      <c r="B1474" s="708" t="str">
        <f>B$35</f>
        <v>S3</v>
      </c>
      <c r="C1474" s="709"/>
      <c r="D1474" s="709"/>
      <c r="E1474" s="709"/>
    </row>
    <row r="1475" spans="1:5">
      <c r="A1475" s="707"/>
      <c r="B1475" s="708" t="str">
        <f>B$36</f>
        <v>S4</v>
      </c>
      <c r="C1475" s="709"/>
      <c r="D1475" s="709"/>
      <c r="E1475" s="709"/>
    </row>
    <row r="1476" spans="1:5">
      <c r="A1476" s="707"/>
      <c r="B1476" s="708"/>
      <c r="C1476" s="709"/>
      <c r="D1476" s="709"/>
      <c r="E1476" s="709"/>
    </row>
    <row r="1477" spans="1:5" ht="57">
      <c r="A1477" s="707" t="s">
        <v>3151</v>
      </c>
      <c r="B1477" s="708"/>
      <c r="C1477" s="726" t="s">
        <v>3152</v>
      </c>
      <c r="D1477" s="709"/>
      <c r="E1477" s="709"/>
    </row>
    <row r="1478" spans="1:5" ht="85.5">
      <c r="A1478" s="707"/>
      <c r="B1478" s="708"/>
      <c r="C1478" s="729" t="s">
        <v>3153</v>
      </c>
      <c r="D1478" s="709"/>
      <c r="E1478" s="709"/>
    </row>
    <row r="1479" spans="1:5">
      <c r="A1479" s="707"/>
      <c r="B1479" s="708" t="str">
        <f>B$32</f>
        <v>RA</v>
      </c>
      <c r="C1479" s="714"/>
      <c r="D1479" s="709"/>
      <c r="E1479" s="709"/>
    </row>
    <row r="1480" spans="1:5">
      <c r="A1480" s="707"/>
      <c r="B1480" s="708" t="str">
        <f>B$33</f>
        <v>S1</v>
      </c>
      <c r="C1480" s="709" t="s">
        <v>1265</v>
      </c>
      <c r="D1480" s="709"/>
      <c r="E1480" s="709"/>
    </row>
    <row r="1481" spans="1:5">
      <c r="A1481" s="690"/>
      <c r="B1481" s="691" t="str">
        <f>B$34</f>
        <v>S2</v>
      </c>
      <c r="C1481" s="689"/>
      <c r="D1481" s="689"/>
      <c r="E1481" s="689"/>
    </row>
    <row r="1482" spans="1:5">
      <c r="A1482" s="690"/>
      <c r="B1482" s="691" t="str">
        <f>B$35</f>
        <v>S3</v>
      </c>
      <c r="C1482" s="689"/>
      <c r="D1482" s="689"/>
      <c r="E1482" s="689"/>
    </row>
    <row r="1483" spans="1:5">
      <c r="A1483" s="690"/>
      <c r="B1483" s="691" t="str">
        <f>B$36</f>
        <v>S4</v>
      </c>
      <c r="C1483" s="689"/>
      <c r="D1483" s="689"/>
      <c r="E1483" s="689"/>
    </row>
    <row r="1484" spans="1:5">
      <c r="A1484" s="690"/>
      <c r="B1484" s="691"/>
      <c r="C1484" s="689"/>
      <c r="D1484" s="689"/>
      <c r="E1484" s="689"/>
    </row>
    <row r="1485" spans="1:5" ht="142.5">
      <c r="A1485" s="690" t="s">
        <v>3154</v>
      </c>
      <c r="B1485" s="691"/>
      <c r="C1485" s="758" t="s">
        <v>3155</v>
      </c>
      <c r="D1485" s="689"/>
      <c r="E1485" s="689"/>
    </row>
    <row r="1486" spans="1:5" ht="114">
      <c r="A1486" s="690"/>
      <c r="B1486" s="691"/>
      <c r="C1486" s="711" t="s">
        <v>3156</v>
      </c>
      <c r="D1486" s="689"/>
      <c r="E1486" s="689"/>
    </row>
    <row r="1487" spans="1:5">
      <c r="A1487" s="690"/>
      <c r="B1487" s="691" t="str">
        <f>B$32</f>
        <v>RA</v>
      </c>
      <c r="C1487" s="758"/>
      <c r="D1487" s="689"/>
      <c r="E1487" s="689"/>
    </row>
    <row r="1488" spans="1:5">
      <c r="A1488" s="707"/>
      <c r="B1488" s="708" t="str">
        <f>B$33</f>
        <v>S1</v>
      </c>
      <c r="C1488" s="743" t="s">
        <v>1265</v>
      </c>
      <c r="D1488" s="709"/>
      <c r="E1488" s="709"/>
    </row>
    <row r="1489" spans="1:5">
      <c r="A1489" s="690"/>
      <c r="B1489" s="691" t="str">
        <f>B$34</f>
        <v>S2</v>
      </c>
      <c r="C1489" s="689"/>
      <c r="D1489" s="689"/>
      <c r="E1489" s="689"/>
    </row>
    <row r="1490" spans="1:5">
      <c r="A1490" s="690"/>
      <c r="B1490" s="691" t="str">
        <f>B$35</f>
        <v>S3</v>
      </c>
      <c r="C1490" s="689"/>
      <c r="D1490" s="689"/>
      <c r="E1490" s="689"/>
    </row>
    <row r="1491" spans="1:5">
      <c r="A1491" s="690"/>
      <c r="B1491" s="691" t="str">
        <f>B$36</f>
        <v>S4</v>
      </c>
      <c r="C1491" s="689"/>
      <c r="D1491" s="689"/>
      <c r="E1491" s="689"/>
    </row>
    <row r="1492" spans="1:5">
      <c r="A1492" s="690"/>
      <c r="B1492" s="691"/>
      <c r="C1492" s="689"/>
      <c r="D1492" s="689"/>
      <c r="E1492" s="689"/>
    </row>
    <row r="1493" spans="1:5" ht="42.75">
      <c r="A1493" s="702">
        <v>10.3</v>
      </c>
      <c r="B1493" s="704"/>
      <c r="C1493" s="703" t="s">
        <v>3157</v>
      </c>
      <c r="D1493" s="703"/>
      <c r="E1493" s="703"/>
    </row>
    <row r="1494" spans="1:5" ht="42.75">
      <c r="A1494" s="691" t="s">
        <v>3158</v>
      </c>
      <c r="B1494" s="734"/>
      <c r="C1494" s="700" t="s">
        <v>3159</v>
      </c>
      <c r="D1494" s="689"/>
      <c r="E1494" s="689"/>
    </row>
    <row r="1495" spans="1:5">
      <c r="A1495" s="690"/>
      <c r="B1495" s="691" t="str">
        <f>B$32</f>
        <v>RA</v>
      </c>
      <c r="C1495" s="762"/>
      <c r="D1495" s="689"/>
      <c r="E1495" s="689"/>
    </row>
    <row r="1496" spans="1:5">
      <c r="A1496" s="707"/>
      <c r="B1496" s="708" t="str">
        <f>B$33</f>
        <v>S1</v>
      </c>
      <c r="C1496" s="763" t="s">
        <v>1265</v>
      </c>
      <c r="D1496" s="709"/>
      <c r="E1496" s="709"/>
    </row>
    <row r="1497" spans="1:5">
      <c r="A1497" s="707"/>
      <c r="B1497" s="708" t="str">
        <f>B$34</f>
        <v>S2</v>
      </c>
      <c r="C1497" s="763"/>
      <c r="D1497" s="709"/>
      <c r="E1497" s="709"/>
    </row>
    <row r="1498" spans="1:5">
      <c r="A1498" s="707"/>
      <c r="B1498" s="708" t="str">
        <f>B$35</f>
        <v>S3</v>
      </c>
      <c r="C1498" s="709"/>
      <c r="D1498" s="709"/>
      <c r="E1498" s="709"/>
    </row>
    <row r="1499" spans="1:5">
      <c r="A1499" s="707"/>
      <c r="B1499" s="708" t="str">
        <f>B$36</f>
        <v>S4</v>
      </c>
      <c r="C1499" s="709"/>
      <c r="D1499" s="709"/>
      <c r="E1499" s="709"/>
    </row>
    <row r="1500" spans="1:5">
      <c r="A1500" s="707"/>
      <c r="B1500" s="708"/>
      <c r="C1500" s="709"/>
      <c r="D1500" s="709"/>
      <c r="E1500" s="709"/>
    </row>
    <row r="1501" spans="1:5" ht="57">
      <c r="A1501" s="708" t="s">
        <v>3160</v>
      </c>
      <c r="B1501" s="732"/>
      <c r="C1501" s="726" t="s">
        <v>3161</v>
      </c>
      <c r="D1501" s="709"/>
      <c r="E1501" s="709"/>
    </row>
    <row r="1502" spans="1:5" ht="185.25">
      <c r="A1502" s="708"/>
      <c r="B1502" s="732"/>
      <c r="C1502" s="729" t="s">
        <v>3162</v>
      </c>
      <c r="D1502" s="709"/>
      <c r="E1502" s="709"/>
    </row>
    <row r="1503" spans="1:5">
      <c r="A1503" s="707"/>
      <c r="B1503" s="708" t="str">
        <f>B$32</f>
        <v>RA</v>
      </c>
      <c r="C1503" s="709"/>
      <c r="D1503" s="709"/>
      <c r="E1503" s="709"/>
    </row>
    <row r="1504" spans="1:5">
      <c r="A1504" s="707"/>
      <c r="B1504" s="708" t="str">
        <f>B$33</f>
        <v>S1</v>
      </c>
      <c r="C1504" s="714"/>
      <c r="D1504" s="709"/>
      <c r="E1504" s="709"/>
    </row>
    <row r="1505" spans="1:5">
      <c r="A1505" s="690"/>
      <c r="B1505" s="691" t="str">
        <f>B$34</f>
        <v>S2</v>
      </c>
      <c r="C1505" s="689"/>
      <c r="D1505" s="689"/>
      <c r="E1505" s="689"/>
    </row>
    <row r="1506" spans="1:5">
      <c r="A1506" s="690"/>
      <c r="B1506" s="691" t="str">
        <f>B$35</f>
        <v>S3</v>
      </c>
      <c r="C1506" s="689"/>
      <c r="D1506" s="689"/>
      <c r="E1506" s="689"/>
    </row>
    <row r="1507" spans="1:5">
      <c r="A1507" s="690"/>
      <c r="B1507" s="691" t="str">
        <f>B$36</f>
        <v>S4</v>
      </c>
      <c r="C1507" s="689"/>
      <c r="D1507" s="689"/>
      <c r="E1507" s="689"/>
    </row>
    <row r="1508" spans="1:5">
      <c r="A1508" s="690"/>
      <c r="B1508" s="691"/>
      <c r="C1508" s="689"/>
      <c r="D1508" s="689"/>
      <c r="E1508" s="689"/>
    </row>
    <row r="1509" spans="1:5" ht="85.5">
      <c r="A1509" s="702">
        <v>10.4</v>
      </c>
      <c r="B1509" s="704"/>
      <c r="C1509" s="703" t="s">
        <v>3163</v>
      </c>
      <c r="D1509" s="703"/>
      <c r="E1509" s="703"/>
    </row>
    <row r="1510" spans="1:5" ht="42.75">
      <c r="A1510" s="691" t="s">
        <v>3164</v>
      </c>
      <c r="B1510" s="734"/>
      <c r="C1510" s="700" t="s">
        <v>3165</v>
      </c>
      <c r="D1510" s="689"/>
      <c r="E1510" s="689"/>
    </row>
    <row r="1511" spans="1:5">
      <c r="A1511" s="690"/>
      <c r="B1511" s="691" t="str">
        <f>B$32</f>
        <v>RA</v>
      </c>
      <c r="C1511" s="689"/>
      <c r="D1511" s="689"/>
      <c r="E1511" s="689"/>
    </row>
    <row r="1512" spans="1:5">
      <c r="A1512" s="707"/>
      <c r="B1512" s="708" t="str">
        <f>B$33</f>
        <v>S1</v>
      </c>
      <c r="C1512" s="714" t="s">
        <v>1265</v>
      </c>
      <c r="D1512" s="709"/>
      <c r="E1512" s="709"/>
    </row>
    <row r="1513" spans="1:5">
      <c r="A1513" s="690"/>
      <c r="B1513" s="691" t="str">
        <f>B$34</f>
        <v>S2</v>
      </c>
      <c r="C1513" s="689"/>
      <c r="D1513" s="689"/>
      <c r="E1513" s="689"/>
    </row>
    <row r="1514" spans="1:5">
      <c r="A1514" s="690"/>
      <c r="B1514" s="691" t="str">
        <f>B$35</f>
        <v>S3</v>
      </c>
      <c r="C1514" s="689"/>
      <c r="D1514" s="689"/>
      <c r="E1514" s="689"/>
    </row>
    <row r="1515" spans="1:5">
      <c r="A1515" s="690"/>
      <c r="B1515" s="691" t="str">
        <f>B$36</f>
        <v>S4</v>
      </c>
      <c r="C1515" s="689"/>
      <c r="D1515" s="689"/>
      <c r="E1515" s="689"/>
    </row>
    <row r="1516" spans="1:5">
      <c r="A1516" s="690"/>
      <c r="B1516" s="691"/>
      <c r="C1516" s="689"/>
      <c r="D1516" s="689"/>
      <c r="E1516" s="689"/>
    </row>
    <row r="1517" spans="1:5" ht="185.25">
      <c r="A1517" s="690" t="s">
        <v>3166</v>
      </c>
      <c r="B1517" s="691"/>
      <c r="C1517" s="700" t="s">
        <v>3167</v>
      </c>
      <c r="D1517" s="689"/>
      <c r="E1517" s="689"/>
    </row>
    <row r="1518" spans="1:5" ht="85.5">
      <c r="A1518" s="690"/>
      <c r="B1518" s="691"/>
      <c r="C1518" s="706" t="s">
        <v>3168</v>
      </c>
      <c r="D1518" s="689"/>
      <c r="E1518" s="689"/>
    </row>
    <row r="1519" spans="1:5">
      <c r="A1519" s="690"/>
      <c r="B1519" s="691" t="str">
        <f>B$32</f>
        <v>RA</v>
      </c>
      <c r="C1519" s="689"/>
      <c r="D1519" s="689"/>
      <c r="E1519" s="689"/>
    </row>
    <row r="1520" spans="1:5">
      <c r="A1520" s="707"/>
      <c r="B1520" s="708" t="str">
        <f>B$33</f>
        <v>S1</v>
      </c>
      <c r="C1520" s="714" t="s">
        <v>1265</v>
      </c>
      <c r="D1520" s="709"/>
      <c r="E1520" s="709"/>
    </row>
    <row r="1521" spans="1:5">
      <c r="A1521" s="690"/>
      <c r="B1521" s="691" t="str">
        <f>B$34</f>
        <v>S2</v>
      </c>
      <c r="C1521" s="689"/>
      <c r="D1521" s="689"/>
      <c r="E1521" s="689"/>
    </row>
    <row r="1522" spans="1:5">
      <c r="A1522" s="690"/>
      <c r="B1522" s="691" t="str">
        <f>B$35</f>
        <v>S3</v>
      </c>
      <c r="C1522" s="689"/>
      <c r="D1522" s="689"/>
      <c r="E1522" s="689"/>
    </row>
    <row r="1523" spans="1:5">
      <c r="A1523" s="690"/>
      <c r="B1523" s="691" t="str">
        <f>B$36</f>
        <v>S4</v>
      </c>
      <c r="C1523" s="689"/>
      <c r="D1523" s="689"/>
      <c r="E1523" s="689"/>
    </row>
    <row r="1524" spans="1:5">
      <c r="A1524" s="690"/>
      <c r="B1524" s="691"/>
      <c r="C1524" s="689"/>
      <c r="D1524" s="689"/>
      <c r="E1524" s="689"/>
    </row>
    <row r="1525" spans="1:5" ht="42.75">
      <c r="A1525" s="701">
        <v>10.5</v>
      </c>
      <c r="B1525" s="702"/>
      <c r="C1525" s="703" t="s">
        <v>3169</v>
      </c>
      <c r="D1525" s="703"/>
      <c r="E1525" s="703"/>
    </row>
    <row r="1526" spans="1:5" ht="156.75">
      <c r="A1526" s="701"/>
      <c r="B1526" s="702"/>
      <c r="C1526" s="712" t="s">
        <v>3170</v>
      </c>
      <c r="D1526" s="703"/>
      <c r="E1526" s="703"/>
    </row>
    <row r="1527" spans="1:5" ht="42.75">
      <c r="A1527" s="690" t="s">
        <v>3171</v>
      </c>
      <c r="B1527" s="691"/>
      <c r="C1527" s="700" t="s">
        <v>3172</v>
      </c>
      <c r="D1527" s="689"/>
      <c r="E1527" s="689"/>
    </row>
    <row r="1528" spans="1:5" ht="156.75">
      <c r="A1528" s="690"/>
      <c r="B1528" s="691"/>
      <c r="C1528" s="706" t="s">
        <v>3173</v>
      </c>
      <c r="D1528" s="689"/>
      <c r="E1528" s="689"/>
    </row>
    <row r="1529" spans="1:5">
      <c r="A1529" s="690"/>
      <c r="B1529" s="691" t="str">
        <f>B$32</f>
        <v>RA</v>
      </c>
      <c r="C1529" s="689"/>
      <c r="D1529" s="689"/>
      <c r="E1529" s="689"/>
    </row>
    <row r="1530" spans="1:5">
      <c r="A1530" s="707"/>
      <c r="B1530" s="708" t="str">
        <f>B$33</f>
        <v>S1</v>
      </c>
      <c r="C1530" s="714" t="s">
        <v>1265</v>
      </c>
      <c r="D1530" s="709"/>
      <c r="E1530" s="709"/>
    </row>
    <row r="1531" spans="1:5">
      <c r="A1531" s="690"/>
      <c r="B1531" s="691" t="str">
        <f>B$34</f>
        <v>S2</v>
      </c>
      <c r="C1531" s="689"/>
      <c r="D1531" s="689"/>
      <c r="E1531" s="689"/>
    </row>
    <row r="1532" spans="1:5">
      <c r="A1532" s="690"/>
      <c r="B1532" s="691" t="str">
        <f>B$35</f>
        <v>S3</v>
      </c>
      <c r="C1532" s="689"/>
      <c r="D1532" s="689"/>
      <c r="E1532" s="689"/>
    </row>
    <row r="1533" spans="1:5">
      <c r="A1533" s="690"/>
      <c r="B1533" s="691" t="str">
        <f>B$36</f>
        <v>S4</v>
      </c>
      <c r="C1533" s="689"/>
      <c r="D1533" s="689"/>
      <c r="E1533" s="689"/>
    </row>
    <row r="1534" spans="1:5">
      <c r="A1534" s="690"/>
      <c r="B1534" s="691"/>
      <c r="C1534" s="689"/>
      <c r="D1534" s="689"/>
      <c r="E1534" s="689"/>
    </row>
    <row r="1535" spans="1:5" ht="28.5">
      <c r="A1535" s="690" t="s">
        <v>3174</v>
      </c>
      <c r="B1535" s="691"/>
      <c r="C1535" s="700" t="s">
        <v>3175</v>
      </c>
      <c r="D1535" s="689"/>
      <c r="E1535" s="689"/>
    </row>
    <row r="1536" spans="1:5">
      <c r="A1536" s="690"/>
      <c r="B1536" s="691" t="str">
        <f>B$32</f>
        <v>RA</v>
      </c>
      <c r="C1536" s="689"/>
      <c r="D1536" s="689"/>
      <c r="E1536" s="689"/>
    </row>
    <row r="1537" spans="1:5">
      <c r="A1537" s="707"/>
      <c r="B1537" s="708" t="str">
        <f>B$33</f>
        <v>S1</v>
      </c>
      <c r="C1537" s="709" t="s">
        <v>1265</v>
      </c>
      <c r="D1537" s="709"/>
      <c r="E1537" s="709"/>
    </row>
    <row r="1538" spans="1:5">
      <c r="A1538" s="690"/>
      <c r="B1538" s="691" t="str">
        <f>B$34</f>
        <v>S2</v>
      </c>
      <c r="C1538" s="689"/>
      <c r="D1538" s="689"/>
      <c r="E1538" s="689"/>
    </row>
    <row r="1539" spans="1:5">
      <c r="A1539" s="690"/>
      <c r="B1539" s="691" t="str">
        <f>B$35</f>
        <v>S3</v>
      </c>
      <c r="C1539" s="689"/>
      <c r="D1539" s="689"/>
      <c r="E1539" s="689"/>
    </row>
    <row r="1540" spans="1:5">
      <c r="A1540" s="690"/>
      <c r="B1540" s="691" t="str">
        <f>B$36</f>
        <v>S4</v>
      </c>
      <c r="C1540" s="689"/>
      <c r="D1540" s="689"/>
      <c r="E1540" s="689"/>
    </row>
    <row r="1541" spans="1:5">
      <c r="A1541" s="690"/>
      <c r="B1541" s="691"/>
      <c r="C1541" s="689"/>
      <c r="D1541" s="689"/>
      <c r="E1541" s="689"/>
    </row>
    <row r="1542" spans="1:5" ht="28.5">
      <c r="A1542" s="690" t="s">
        <v>3176</v>
      </c>
      <c r="B1542" s="691"/>
      <c r="C1542" s="700" t="s">
        <v>3177</v>
      </c>
      <c r="D1542" s="689"/>
      <c r="E1542" s="689"/>
    </row>
    <row r="1543" spans="1:5">
      <c r="A1543" s="690"/>
      <c r="B1543" s="691" t="str">
        <f>B$32</f>
        <v>RA</v>
      </c>
      <c r="C1543" s="689"/>
      <c r="D1543" s="689"/>
      <c r="E1543" s="689"/>
    </row>
    <row r="1544" spans="1:5">
      <c r="A1544" s="707"/>
      <c r="B1544" s="708" t="str">
        <f>B$33</f>
        <v>S1</v>
      </c>
      <c r="C1544" s="709" t="s">
        <v>1265</v>
      </c>
      <c r="D1544" s="709"/>
      <c r="E1544" s="709"/>
    </row>
    <row r="1545" spans="1:5">
      <c r="A1545" s="690"/>
      <c r="B1545" s="691" t="str">
        <f>B$34</f>
        <v>S2</v>
      </c>
      <c r="C1545" s="689"/>
      <c r="D1545" s="689"/>
      <c r="E1545" s="689"/>
    </row>
    <row r="1546" spans="1:5">
      <c r="A1546" s="690"/>
      <c r="B1546" s="691" t="str">
        <f>B$35</f>
        <v>S3</v>
      </c>
      <c r="C1546" s="689"/>
      <c r="D1546" s="689"/>
      <c r="E1546" s="689"/>
    </row>
    <row r="1547" spans="1:5">
      <c r="A1547" s="690"/>
      <c r="B1547" s="691" t="str">
        <f>B$36</f>
        <v>S4</v>
      </c>
      <c r="C1547" s="689"/>
      <c r="D1547" s="689"/>
      <c r="E1547" s="689"/>
    </row>
    <row r="1548" spans="1:5">
      <c r="A1548" s="690"/>
      <c r="B1548" s="691"/>
      <c r="C1548" s="689"/>
      <c r="D1548" s="689"/>
      <c r="E1548" s="689"/>
    </row>
    <row r="1549" spans="1:5" ht="28.5">
      <c r="A1549" s="690" t="s">
        <v>3178</v>
      </c>
      <c r="B1549" s="691"/>
      <c r="C1549" s="700" t="s">
        <v>3179</v>
      </c>
      <c r="D1549" s="689"/>
      <c r="E1549" s="689"/>
    </row>
    <row r="1550" spans="1:5">
      <c r="A1550" s="690"/>
      <c r="B1550" s="691" t="str">
        <f>B$32</f>
        <v>RA</v>
      </c>
      <c r="C1550" s="689"/>
      <c r="D1550" s="689"/>
      <c r="E1550" s="689"/>
    </row>
    <row r="1551" spans="1:5">
      <c r="A1551" s="707"/>
      <c r="B1551" s="708" t="str">
        <f>B$33</f>
        <v>S1</v>
      </c>
      <c r="C1551" s="709" t="s">
        <v>1265</v>
      </c>
      <c r="D1551" s="709"/>
      <c r="E1551" s="709"/>
    </row>
    <row r="1552" spans="1:5">
      <c r="A1552" s="707"/>
      <c r="B1552" s="708" t="str">
        <f>B$34</f>
        <v>S2</v>
      </c>
      <c r="C1552" s="709"/>
      <c r="D1552" s="709"/>
      <c r="E1552" s="709"/>
    </row>
    <row r="1553" spans="1:5">
      <c r="A1553" s="707"/>
      <c r="B1553" s="708" t="str">
        <f>B$35</f>
        <v>S3</v>
      </c>
      <c r="C1553" s="709"/>
      <c r="D1553" s="709"/>
      <c r="E1553" s="709"/>
    </row>
    <row r="1554" spans="1:5">
      <c r="A1554" s="707"/>
      <c r="B1554" s="708" t="str">
        <f>B$36</f>
        <v>S4</v>
      </c>
      <c r="C1554" s="709"/>
      <c r="D1554" s="709"/>
      <c r="E1554" s="709"/>
    </row>
    <row r="1555" spans="1:5">
      <c r="A1555" s="707"/>
      <c r="B1555" s="708"/>
      <c r="C1555" s="709"/>
      <c r="D1555" s="709"/>
      <c r="E1555" s="709"/>
    </row>
    <row r="1556" spans="1:5" ht="57">
      <c r="A1556" s="707" t="s">
        <v>3180</v>
      </c>
      <c r="B1556" s="708"/>
      <c r="C1556" s="741" t="s">
        <v>3181</v>
      </c>
      <c r="D1556" s="709"/>
      <c r="E1556" s="709"/>
    </row>
    <row r="1557" spans="1:5">
      <c r="A1557" s="707"/>
      <c r="B1557" s="708" t="str">
        <f>B$32</f>
        <v>RA</v>
      </c>
      <c r="C1557" s="709"/>
      <c r="D1557" s="709"/>
      <c r="E1557" s="709"/>
    </row>
    <row r="1558" spans="1:5">
      <c r="A1558" s="707"/>
      <c r="B1558" s="708" t="str">
        <f>B$33</f>
        <v>S1</v>
      </c>
      <c r="C1558" s="709" t="s">
        <v>1265</v>
      </c>
      <c r="D1558" s="709"/>
      <c r="E1558" s="709"/>
    </row>
    <row r="1559" spans="1:5">
      <c r="A1559" s="690"/>
      <c r="B1559" s="691" t="str">
        <f>B$34</f>
        <v>S2</v>
      </c>
      <c r="C1559" s="689"/>
      <c r="D1559" s="689"/>
      <c r="E1559" s="689"/>
    </row>
    <row r="1560" spans="1:5">
      <c r="A1560" s="690"/>
      <c r="B1560" s="691" t="str">
        <f>B$35</f>
        <v>S3</v>
      </c>
      <c r="C1560" s="689"/>
      <c r="D1560" s="689"/>
      <c r="E1560" s="689"/>
    </row>
    <row r="1561" spans="1:5">
      <c r="A1561" s="690"/>
      <c r="B1561" s="691" t="str">
        <f>B$36</f>
        <v>S4</v>
      </c>
      <c r="C1561" s="689"/>
      <c r="D1561" s="689"/>
      <c r="E1561" s="689"/>
    </row>
    <row r="1562" spans="1:5">
      <c r="A1562" s="690"/>
      <c r="B1562" s="691"/>
      <c r="C1562" s="689"/>
      <c r="D1562" s="689"/>
      <c r="E1562" s="689"/>
    </row>
    <row r="1563" spans="1:5" ht="213.75">
      <c r="A1563" s="690" t="s">
        <v>3182</v>
      </c>
      <c r="B1563" s="691"/>
      <c r="C1563" s="700" t="s">
        <v>3183</v>
      </c>
      <c r="D1563" s="689"/>
      <c r="E1563" s="689"/>
    </row>
    <row r="1564" spans="1:5" ht="42.75">
      <c r="A1564" s="690"/>
      <c r="B1564" s="691"/>
      <c r="C1564" s="706" t="s">
        <v>3184</v>
      </c>
      <c r="D1564" s="689"/>
      <c r="E1564" s="689"/>
    </row>
    <row r="1565" spans="1:5">
      <c r="A1565" s="690"/>
      <c r="B1565" s="691" t="str">
        <f>B$32</f>
        <v>RA</v>
      </c>
      <c r="C1565" s="689"/>
      <c r="D1565" s="689"/>
      <c r="E1565" s="689"/>
    </row>
    <row r="1566" spans="1:5">
      <c r="A1566" s="707"/>
      <c r="B1566" s="708" t="str">
        <f>B$33</f>
        <v>S1</v>
      </c>
      <c r="C1566" s="709" t="s">
        <v>1265</v>
      </c>
      <c r="D1566" s="709"/>
      <c r="E1566" s="709"/>
    </row>
    <row r="1567" spans="1:5">
      <c r="A1567" s="690"/>
      <c r="B1567" s="691" t="str">
        <f>B$34</f>
        <v>S2</v>
      </c>
      <c r="C1567" s="689"/>
      <c r="D1567" s="689"/>
      <c r="E1567" s="689"/>
    </row>
    <row r="1568" spans="1:5">
      <c r="A1568" s="690"/>
      <c r="B1568" s="691" t="str">
        <f>B$35</f>
        <v>S3</v>
      </c>
      <c r="C1568" s="689"/>
      <c r="D1568" s="689"/>
      <c r="E1568" s="689"/>
    </row>
    <row r="1569" spans="1:5">
      <c r="A1569" s="690"/>
      <c r="B1569" s="691" t="str">
        <f>B$36</f>
        <v>S4</v>
      </c>
      <c r="C1569" s="689"/>
      <c r="D1569" s="689"/>
      <c r="E1569" s="689"/>
    </row>
    <row r="1570" spans="1:5">
      <c r="A1570" s="690"/>
      <c r="B1570" s="691"/>
      <c r="C1570" s="689"/>
      <c r="D1570" s="689"/>
      <c r="E1570" s="689"/>
    </row>
    <row r="1571" spans="1:5" ht="42.75">
      <c r="A1571" s="690" t="s">
        <v>3185</v>
      </c>
      <c r="B1571" s="691"/>
      <c r="C1571" s="700" t="s">
        <v>3186</v>
      </c>
      <c r="D1571" s="689"/>
      <c r="E1571" s="689"/>
    </row>
    <row r="1572" spans="1:5">
      <c r="A1572" s="690"/>
      <c r="B1572" s="691"/>
      <c r="C1572" s="706" t="s">
        <v>3187</v>
      </c>
      <c r="D1572" s="689"/>
      <c r="E1572" s="689"/>
    </row>
    <row r="1573" spans="1:5">
      <c r="A1573" s="690"/>
      <c r="B1573" s="691" t="str">
        <f>B$32</f>
        <v>RA</v>
      </c>
      <c r="C1573" s="689"/>
      <c r="D1573" s="689"/>
      <c r="E1573" s="689"/>
    </row>
    <row r="1574" spans="1:5">
      <c r="A1574" s="690"/>
      <c r="B1574" s="691" t="str">
        <f>B$33</f>
        <v>S1</v>
      </c>
      <c r="C1574" s="689"/>
      <c r="D1574" s="689"/>
      <c r="E1574" s="689"/>
    </row>
    <row r="1575" spans="1:5">
      <c r="A1575" s="690"/>
      <c r="B1575" s="691" t="str">
        <f>B$34</f>
        <v>S2</v>
      </c>
      <c r="C1575" s="689"/>
      <c r="D1575" s="689"/>
      <c r="E1575" s="689"/>
    </row>
    <row r="1576" spans="1:5">
      <c r="A1576" s="690"/>
      <c r="B1576" s="691" t="str">
        <f>B$35</f>
        <v>S3</v>
      </c>
      <c r="C1576" s="689"/>
      <c r="D1576" s="689"/>
      <c r="E1576" s="689"/>
    </row>
    <row r="1577" spans="1:5">
      <c r="A1577" s="690"/>
      <c r="B1577" s="691" t="str">
        <f>B$36</f>
        <v>S4</v>
      </c>
      <c r="C1577" s="689"/>
      <c r="D1577" s="689"/>
      <c r="E1577" s="689"/>
    </row>
    <row r="1578" spans="1:5">
      <c r="A1578" s="690"/>
      <c r="B1578" s="691"/>
      <c r="C1578" s="689"/>
      <c r="D1578" s="689"/>
      <c r="E1578" s="689"/>
    </row>
    <row r="1579" spans="1:5" ht="57">
      <c r="A1579" s="701">
        <v>10.6</v>
      </c>
      <c r="B1579" s="702"/>
      <c r="C1579" s="703" t="s">
        <v>3188</v>
      </c>
      <c r="D1579" s="703"/>
      <c r="E1579" s="703"/>
    </row>
    <row r="1580" spans="1:5" ht="42.75">
      <c r="A1580" s="690" t="s">
        <v>3189</v>
      </c>
      <c r="B1580" s="691"/>
      <c r="C1580" s="700" t="s">
        <v>3190</v>
      </c>
      <c r="D1580" s="689"/>
      <c r="E1580" s="689"/>
    </row>
    <row r="1581" spans="1:5" ht="142.5">
      <c r="A1581" s="690"/>
      <c r="B1581" s="691"/>
      <c r="C1581" s="706" t="s">
        <v>3191</v>
      </c>
      <c r="D1581" s="689"/>
      <c r="E1581" s="689"/>
    </row>
    <row r="1582" spans="1:5">
      <c r="A1582" s="690"/>
      <c r="B1582" s="691" t="str">
        <f>B$32</f>
        <v>RA</v>
      </c>
      <c r="C1582" s="689"/>
      <c r="D1582" s="689"/>
      <c r="E1582" s="689"/>
    </row>
    <row r="1583" spans="1:5">
      <c r="A1583" s="707"/>
      <c r="B1583" s="708" t="str">
        <f>B$33</f>
        <v>S1</v>
      </c>
      <c r="C1583" s="709" t="s">
        <v>1265</v>
      </c>
      <c r="D1583" s="709"/>
      <c r="E1583" s="709"/>
    </row>
    <row r="1584" spans="1:5">
      <c r="A1584" s="707"/>
      <c r="B1584" s="708" t="str">
        <f>B$34</f>
        <v>S2</v>
      </c>
      <c r="C1584" s="709"/>
      <c r="D1584" s="709"/>
      <c r="E1584" s="709"/>
    </row>
    <row r="1585" spans="1:5">
      <c r="A1585" s="707"/>
      <c r="B1585" s="708" t="str">
        <f>B$35</f>
        <v>S3</v>
      </c>
      <c r="C1585" s="709"/>
      <c r="D1585" s="709"/>
      <c r="E1585" s="709"/>
    </row>
    <row r="1586" spans="1:5">
      <c r="A1586" s="707"/>
      <c r="B1586" s="708" t="str">
        <f>B$36</f>
        <v>S4</v>
      </c>
      <c r="C1586" s="709"/>
      <c r="D1586" s="709"/>
      <c r="E1586" s="709"/>
    </row>
    <row r="1587" spans="1:5">
      <c r="A1587" s="707"/>
      <c r="B1587" s="708"/>
      <c r="C1587" s="709"/>
      <c r="D1587" s="709"/>
      <c r="E1587" s="709"/>
    </row>
    <row r="1588" spans="1:5" ht="28.5">
      <c r="A1588" s="707" t="s">
        <v>3192</v>
      </c>
      <c r="B1588" s="708"/>
      <c r="C1588" s="726" t="s">
        <v>3193</v>
      </c>
      <c r="D1588" s="709"/>
      <c r="E1588" s="709"/>
    </row>
    <row r="1589" spans="1:5" ht="28.5">
      <c r="A1589" s="707"/>
      <c r="B1589" s="708"/>
      <c r="C1589" s="729" t="s">
        <v>3194</v>
      </c>
      <c r="D1589" s="709"/>
      <c r="E1589" s="709"/>
    </row>
    <row r="1590" spans="1:5">
      <c r="A1590" s="707"/>
      <c r="B1590" s="708" t="str">
        <f>B$32</f>
        <v>RA</v>
      </c>
      <c r="C1590" s="709"/>
      <c r="D1590" s="709"/>
      <c r="E1590" s="709"/>
    </row>
    <row r="1591" spans="1:5">
      <c r="A1591" s="707"/>
      <c r="B1591" s="708" t="str">
        <f>B$33</f>
        <v>S1</v>
      </c>
      <c r="C1591" s="709" t="s">
        <v>1265</v>
      </c>
      <c r="D1591" s="709"/>
      <c r="E1591" s="709"/>
    </row>
    <row r="1592" spans="1:5">
      <c r="A1592" s="690"/>
      <c r="B1592" s="691" t="str">
        <f>B$34</f>
        <v>S2</v>
      </c>
      <c r="C1592" s="689"/>
      <c r="D1592" s="689"/>
      <c r="E1592" s="689"/>
    </row>
    <row r="1593" spans="1:5">
      <c r="A1593" s="690"/>
      <c r="B1593" s="691" t="str">
        <f>B$35</f>
        <v>S3</v>
      </c>
      <c r="C1593" s="689"/>
      <c r="D1593" s="689"/>
      <c r="E1593" s="689"/>
    </row>
    <row r="1594" spans="1:5">
      <c r="A1594" s="690"/>
      <c r="B1594" s="691" t="str">
        <f>B$36</f>
        <v>S4</v>
      </c>
      <c r="C1594" s="689"/>
      <c r="D1594" s="689"/>
      <c r="E1594" s="689"/>
    </row>
    <row r="1595" spans="1:5">
      <c r="A1595" s="690"/>
      <c r="B1595" s="691"/>
      <c r="C1595" s="689"/>
      <c r="D1595" s="689"/>
      <c r="E1595" s="689"/>
    </row>
    <row r="1596" spans="1:5" ht="28.5">
      <c r="A1596" s="690" t="s">
        <v>3195</v>
      </c>
      <c r="B1596" s="691"/>
      <c r="C1596" s="700" t="s">
        <v>3196</v>
      </c>
      <c r="D1596" s="689"/>
      <c r="E1596" s="689"/>
    </row>
    <row r="1597" spans="1:5">
      <c r="A1597" s="690"/>
      <c r="B1597" s="691" t="str">
        <f>B$32</f>
        <v>RA</v>
      </c>
      <c r="C1597" s="689"/>
      <c r="D1597" s="689"/>
      <c r="E1597" s="689"/>
    </row>
    <row r="1598" spans="1:5">
      <c r="A1598" s="707"/>
      <c r="B1598" s="708" t="str">
        <f>B$33</f>
        <v>S1</v>
      </c>
      <c r="C1598" s="709" t="s">
        <v>1265</v>
      </c>
      <c r="D1598" s="709"/>
      <c r="E1598" s="709"/>
    </row>
    <row r="1599" spans="1:5">
      <c r="A1599" s="707"/>
      <c r="B1599" s="708" t="str">
        <f>B$34</f>
        <v>S2</v>
      </c>
      <c r="C1599" s="709"/>
      <c r="D1599" s="709"/>
      <c r="E1599" s="709"/>
    </row>
    <row r="1600" spans="1:5">
      <c r="A1600" s="707"/>
      <c r="B1600" s="708" t="str">
        <f>B$35</f>
        <v>S3</v>
      </c>
      <c r="C1600" s="709"/>
      <c r="D1600" s="709"/>
      <c r="E1600" s="709"/>
    </row>
    <row r="1601" spans="1:5">
      <c r="A1601" s="707"/>
      <c r="B1601" s="708" t="str">
        <f>B$36</f>
        <v>S4</v>
      </c>
      <c r="C1601" s="709"/>
      <c r="D1601" s="709"/>
      <c r="E1601" s="709"/>
    </row>
    <row r="1602" spans="1:5">
      <c r="A1602" s="707"/>
      <c r="B1602" s="708"/>
      <c r="C1602" s="709"/>
      <c r="D1602" s="709"/>
      <c r="E1602" s="709"/>
    </row>
    <row r="1603" spans="1:5" ht="114">
      <c r="A1603" s="707" t="s">
        <v>3197</v>
      </c>
      <c r="B1603" s="708"/>
      <c r="C1603" s="726" t="s">
        <v>3198</v>
      </c>
      <c r="D1603" s="709"/>
      <c r="E1603" s="709"/>
    </row>
    <row r="1604" spans="1:5">
      <c r="A1604" s="707"/>
      <c r="B1604" s="708" t="str">
        <f>B$32</f>
        <v>RA</v>
      </c>
      <c r="C1604" s="709"/>
      <c r="D1604" s="709"/>
      <c r="E1604" s="709"/>
    </row>
    <row r="1605" spans="1:5">
      <c r="A1605" s="707"/>
      <c r="B1605" s="708" t="str">
        <f>B$33</f>
        <v>S1</v>
      </c>
      <c r="C1605" s="709" t="s">
        <v>1265</v>
      </c>
      <c r="D1605" s="709"/>
      <c r="E1605" s="709"/>
    </row>
    <row r="1606" spans="1:5">
      <c r="A1606" s="707"/>
      <c r="B1606" s="708" t="str">
        <f>B$34</f>
        <v>S2</v>
      </c>
      <c r="C1606" s="709"/>
      <c r="D1606" s="709"/>
      <c r="E1606" s="709"/>
    </row>
    <row r="1607" spans="1:5">
      <c r="A1607" s="690"/>
      <c r="B1607" s="691" t="str">
        <f>B$35</f>
        <v>S3</v>
      </c>
      <c r="C1607" s="689"/>
      <c r="D1607" s="689"/>
      <c r="E1607" s="689"/>
    </row>
    <row r="1608" spans="1:5">
      <c r="A1608" s="690"/>
      <c r="B1608" s="691" t="str">
        <f>B$36</f>
        <v>S4</v>
      </c>
      <c r="C1608" s="689"/>
      <c r="D1608" s="689"/>
      <c r="E1608" s="689"/>
    </row>
    <row r="1609" spans="1:5">
      <c r="A1609" s="690"/>
      <c r="B1609" s="691"/>
      <c r="C1609" s="689"/>
      <c r="D1609" s="689"/>
      <c r="E1609" s="689"/>
    </row>
    <row r="1610" spans="1:5" ht="28.5">
      <c r="A1610" s="690" t="s">
        <v>3199</v>
      </c>
      <c r="B1610" s="691"/>
      <c r="C1610" s="700" t="s">
        <v>3200</v>
      </c>
      <c r="D1610" s="689"/>
      <c r="E1610" s="689"/>
    </row>
    <row r="1611" spans="1:5" ht="28.5">
      <c r="A1611" s="690"/>
      <c r="B1611" s="691"/>
      <c r="C1611" s="706" t="s">
        <v>3201</v>
      </c>
      <c r="D1611" s="689"/>
      <c r="E1611" s="689"/>
    </row>
    <row r="1612" spans="1:5">
      <c r="A1612" s="690"/>
      <c r="B1612" s="691" t="str">
        <f>B$32</f>
        <v>RA</v>
      </c>
      <c r="C1612" s="689"/>
      <c r="D1612" s="689"/>
      <c r="E1612" s="689"/>
    </row>
    <row r="1613" spans="1:5">
      <c r="A1613" s="707"/>
      <c r="B1613" s="708" t="str">
        <f>B$33</f>
        <v>S1</v>
      </c>
      <c r="C1613" s="709" t="s">
        <v>1265</v>
      </c>
      <c r="D1613" s="709"/>
      <c r="E1613" s="709"/>
    </row>
    <row r="1614" spans="1:5">
      <c r="A1614" s="690"/>
      <c r="B1614" s="691" t="str">
        <f>B$34</f>
        <v>S2</v>
      </c>
      <c r="C1614" s="689"/>
      <c r="D1614" s="689"/>
      <c r="E1614" s="689"/>
    </row>
    <row r="1615" spans="1:5">
      <c r="A1615" s="690"/>
      <c r="B1615" s="691" t="str">
        <f>B$35</f>
        <v>S3</v>
      </c>
      <c r="C1615" s="689"/>
      <c r="D1615" s="689"/>
      <c r="E1615" s="689"/>
    </row>
    <row r="1616" spans="1:5">
      <c r="A1616" s="690"/>
      <c r="B1616" s="691" t="str">
        <f>B$36</f>
        <v>S4</v>
      </c>
      <c r="C1616" s="689"/>
      <c r="D1616" s="689"/>
      <c r="E1616" s="689"/>
    </row>
    <row r="1617" spans="1:5" ht="85.5">
      <c r="A1617" s="701">
        <v>10.7</v>
      </c>
      <c r="B1617" s="702"/>
      <c r="C1617" s="703" t="s">
        <v>3202</v>
      </c>
      <c r="D1617" s="703"/>
      <c r="E1617" s="703"/>
    </row>
    <row r="1618" spans="1:5" ht="142.5">
      <c r="A1618" s="690" t="s">
        <v>3203</v>
      </c>
      <c r="B1618" s="691"/>
      <c r="C1618" s="700" t="s">
        <v>3204</v>
      </c>
      <c r="D1618" s="689"/>
      <c r="E1618" s="689"/>
    </row>
    <row r="1619" spans="1:5" ht="71.25">
      <c r="A1619" s="690"/>
      <c r="B1619" s="691"/>
      <c r="C1619" s="706" t="s">
        <v>3205</v>
      </c>
      <c r="D1619" s="689"/>
      <c r="E1619" s="689"/>
    </row>
    <row r="1620" spans="1:5">
      <c r="A1620" s="690"/>
      <c r="B1620" s="691" t="str">
        <f>B$32</f>
        <v>RA</v>
      </c>
      <c r="C1620" s="689"/>
      <c r="D1620" s="689"/>
      <c r="E1620" s="689"/>
    </row>
    <row r="1621" spans="1:5">
      <c r="A1621" s="707"/>
      <c r="B1621" s="708" t="str">
        <f>B$33</f>
        <v>S1</v>
      </c>
      <c r="C1621" s="709" t="s">
        <v>1265</v>
      </c>
      <c r="D1621" s="709"/>
      <c r="E1621" s="709"/>
    </row>
    <row r="1622" spans="1:5">
      <c r="A1622" s="707"/>
      <c r="B1622" s="708" t="str">
        <f>B$34</f>
        <v>S2</v>
      </c>
      <c r="C1622" s="709"/>
      <c r="D1622" s="709"/>
      <c r="E1622" s="709"/>
    </row>
    <row r="1623" spans="1:5">
      <c r="A1623" s="707"/>
      <c r="B1623" s="708" t="str">
        <f>B$35</f>
        <v>S3</v>
      </c>
      <c r="C1623" s="709"/>
      <c r="D1623" s="709"/>
      <c r="E1623" s="709"/>
    </row>
    <row r="1624" spans="1:5">
      <c r="A1624" s="707"/>
      <c r="B1624" s="708" t="str">
        <f>B$36</f>
        <v>S4</v>
      </c>
      <c r="C1624" s="709"/>
      <c r="D1624" s="709"/>
      <c r="E1624" s="709"/>
    </row>
    <row r="1625" spans="1:5">
      <c r="A1625" s="707"/>
      <c r="B1625" s="708"/>
      <c r="C1625" s="709"/>
      <c r="D1625" s="709"/>
      <c r="E1625" s="709"/>
    </row>
    <row r="1626" spans="1:5" ht="42.75">
      <c r="A1626" s="707" t="s">
        <v>3206</v>
      </c>
      <c r="B1626" s="708"/>
      <c r="C1626" s="726" t="s">
        <v>3207</v>
      </c>
      <c r="D1626" s="709"/>
      <c r="E1626" s="709"/>
    </row>
    <row r="1627" spans="1:5" ht="57">
      <c r="A1627" s="707"/>
      <c r="B1627" s="708"/>
      <c r="C1627" s="729" t="s">
        <v>3208</v>
      </c>
      <c r="D1627" s="709"/>
      <c r="E1627" s="709"/>
    </row>
    <row r="1628" spans="1:5">
      <c r="A1628" s="707"/>
      <c r="B1628" s="708" t="str">
        <f>B$32</f>
        <v>RA</v>
      </c>
      <c r="C1628" s="709"/>
      <c r="D1628" s="709"/>
      <c r="E1628" s="709"/>
    </row>
    <row r="1629" spans="1:5">
      <c r="A1629" s="707"/>
      <c r="B1629" s="708" t="str">
        <f>B$33</f>
        <v>S1</v>
      </c>
      <c r="C1629" s="709" t="s">
        <v>1265</v>
      </c>
      <c r="D1629" s="709"/>
      <c r="E1629" s="709"/>
    </row>
    <row r="1630" spans="1:5">
      <c r="A1630" s="707"/>
      <c r="B1630" s="708" t="str">
        <f>B$34</f>
        <v>S2</v>
      </c>
      <c r="C1630" s="709"/>
      <c r="D1630" s="709"/>
      <c r="E1630" s="709"/>
    </row>
    <row r="1631" spans="1:5">
      <c r="A1631" s="690"/>
      <c r="B1631" s="691" t="str">
        <f>B$35</f>
        <v>S3</v>
      </c>
      <c r="C1631" s="689"/>
      <c r="D1631" s="689"/>
      <c r="E1631" s="689"/>
    </row>
    <row r="1632" spans="1:5">
      <c r="A1632" s="690"/>
      <c r="B1632" s="691" t="str">
        <f>B$36</f>
        <v>S4</v>
      </c>
      <c r="C1632" s="689"/>
      <c r="D1632" s="689"/>
      <c r="E1632" s="689"/>
    </row>
    <row r="1633" spans="1:5">
      <c r="A1633" s="690"/>
      <c r="B1633" s="691"/>
      <c r="C1633" s="689"/>
      <c r="D1633" s="689"/>
      <c r="E1633" s="689"/>
    </row>
    <row r="1634" spans="1:5" ht="28.5">
      <c r="A1634" s="690" t="s">
        <v>3209</v>
      </c>
      <c r="B1634" s="691"/>
      <c r="C1634" s="700" t="s">
        <v>3210</v>
      </c>
      <c r="D1634" s="689"/>
      <c r="E1634" s="689"/>
    </row>
    <row r="1635" spans="1:5">
      <c r="A1635" s="690"/>
      <c r="B1635" s="691" t="str">
        <f>B$32</f>
        <v>RA</v>
      </c>
      <c r="C1635" s="689"/>
      <c r="D1635" s="689"/>
      <c r="E1635" s="689"/>
    </row>
    <row r="1636" spans="1:5">
      <c r="A1636" s="707"/>
      <c r="B1636" s="708" t="str">
        <f>B$33</f>
        <v>S1</v>
      </c>
      <c r="C1636" s="709" t="s">
        <v>1265</v>
      </c>
      <c r="D1636" s="709"/>
      <c r="E1636" s="709"/>
    </row>
    <row r="1637" spans="1:5">
      <c r="A1637" s="690"/>
      <c r="B1637" s="691" t="str">
        <f>B$34</f>
        <v>S2</v>
      </c>
      <c r="C1637" s="689"/>
      <c r="D1637" s="689"/>
      <c r="E1637" s="689"/>
    </row>
    <row r="1638" spans="1:5">
      <c r="A1638" s="690"/>
      <c r="B1638" s="691" t="str">
        <f>B$35</f>
        <v>S3</v>
      </c>
      <c r="C1638" s="689"/>
      <c r="D1638" s="689"/>
      <c r="E1638" s="689"/>
    </row>
    <row r="1639" spans="1:5">
      <c r="A1639" s="690"/>
      <c r="B1639" s="691" t="str">
        <f>B$36</f>
        <v>S4</v>
      </c>
      <c r="C1639" s="689"/>
      <c r="D1639" s="689"/>
      <c r="E1639" s="689"/>
    </row>
    <row r="1640" spans="1:5">
      <c r="A1640" s="690"/>
      <c r="B1640" s="691"/>
      <c r="C1640" s="689"/>
      <c r="D1640" s="689"/>
      <c r="E1640" s="689"/>
    </row>
    <row r="1641" spans="1:5" ht="114">
      <c r="A1641" s="701">
        <v>10.8</v>
      </c>
      <c r="B1641" s="702"/>
      <c r="C1641" s="703" t="s">
        <v>3211</v>
      </c>
      <c r="D1641" s="703"/>
      <c r="E1641" s="703"/>
    </row>
    <row r="1642" spans="1:5" ht="28.5">
      <c r="A1642" s="690" t="s">
        <v>3212</v>
      </c>
      <c r="B1642" s="691"/>
      <c r="C1642" s="700" t="s">
        <v>3213</v>
      </c>
      <c r="D1642" s="689"/>
      <c r="E1642" s="689"/>
    </row>
    <row r="1643" spans="1:5" ht="42.75">
      <c r="A1643" s="690"/>
      <c r="B1643" s="691"/>
      <c r="C1643" s="706" t="s">
        <v>3214</v>
      </c>
      <c r="D1643" s="689"/>
      <c r="E1643" s="689"/>
    </row>
    <row r="1644" spans="1:5">
      <c r="A1644" s="690"/>
      <c r="B1644" s="691" t="str">
        <f>B$32</f>
        <v>RA</v>
      </c>
      <c r="C1644" s="689"/>
      <c r="D1644" s="689"/>
      <c r="E1644" s="689"/>
    </row>
    <row r="1645" spans="1:5">
      <c r="A1645" s="707"/>
      <c r="B1645" s="708" t="str">
        <f>B$33</f>
        <v>S1</v>
      </c>
      <c r="C1645" s="709" t="s">
        <v>1265</v>
      </c>
      <c r="D1645" s="709"/>
      <c r="E1645" s="709"/>
    </row>
    <row r="1646" spans="1:5">
      <c r="A1646" s="690"/>
      <c r="B1646" s="691" t="str">
        <f>B$34</f>
        <v>S2</v>
      </c>
      <c r="C1646" s="689"/>
      <c r="D1646" s="689"/>
      <c r="E1646" s="689"/>
    </row>
    <row r="1647" spans="1:5">
      <c r="A1647" s="690"/>
      <c r="B1647" s="691" t="str">
        <f>B$35</f>
        <v>S3</v>
      </c>
      <c r="C1647" s="689"/>
      <c r="D1647" s="689"/>
      <c r="E1647" s="689"/>
    </row>
    <row r="1648" spans="1:5">
      <c r="A1648" s="690"/>
      <c r="B1648" s="691" t="str">
        <f>B$36</f>
        <v>S4</v>
      </c>
      <c r="C1648" s="689"/>
      <c r="D1648" s="689"/>
      <c r="E1648" s="689"/>
    </row>
    <row r="1649" spans="1:5">
      <c r="A1649" s="690"/>
      <c r="B1649" s="691"/>
      <c r="C1649" s="689"/>
      <c r="D1649" s="689"/>
      <c r="E1649" s="689"/>
    </row>
    <row r="1650" spans="1:5" ht="57">
      <c r="A1650" s="701">
        <v>10.9</v>
      </c>
      <c r="B1650" s="702"/>
      <c r="C1650" s="703" t="s">
        <v>3215</v>
      </c>
      <c r="D1650" s="703"/>
      <c r="E1650" s="703"/>
    </row>
    <row r="1651" spans="1:5" ht="114">
      <c r="A1651" s="701"/>
      <c r="B1651" s="702"/>
      <c r="C1651" s="712" t="s">
        <v>3216</v>
      </c>
      <c r="D1651" s="703"/>
      <c r="E1651" s="703"/>
    </row>
    <row r="1652" spans="1:5" ht="42.75">
      <c r="A1652" s="690" t="s">
        <v>3217</v>
      </c>
      <c r="B1652" s="691"/>
      <c r="C1652" s="700" t="s">
        <v>3218</v>
      </c>
      <c r="D1652" s="689"/>
      <c r="E1652" s="689"/>
    </row>
    <row r="1653" spans="1:5">
      <c r="A1653" s="690"/>
      <c r="B1653" s="691" t="str">
        <f>B$32</f>
        <v>RA</v>
      </c>
      <c r="C1653" s="689"/>
      <c r="D1653" s="689"/>
      <c r="E1653" s="689"/>
    </row>
    <row r="1654" spans="1:5">
      <c r="A1654" s="707"/>
      <c r="B1654" s="708" t="str">
        <f>B$33</f>
        <v>S1</v>
      </c>
      <c r="C1654" s="709" t="s">
        <v>1265</v>
      </c>
      <c r="D1654" s="709"/>
      <c r="E1654" s="709"/>
    </row>
    <row r="1655" spans="1:5">
      <c r="A1655" s="707"/>
      <c r="B1655" s="708" t="str">
        <f>B$34</f>
        <v>S2</v>
      </c>
      <c r="C1655" s="709"/>
      <c r="D1655" s="709"/>
      <c r="E1655" s="709"/>
    </row>
    <row r="1656" spans="1:5">
      <c r="A1656" s="707"/>
      <c r="B1656" s="708" t="str">
        <f>B$35</f>
        <v>S3</v>
      </c>
      <c r="C1656" s="709"/>
      <c r="D1656" s="709"/>
      <c r="E1656" s="709"/>
    </row>
    <row r="1657" spans="1:5">
      <c r="A1657" s="707"/>
      <c r="B1657" s="708" t="str">
        <f>B$36</f>
        <v>S4</v>
      </c>
      <c r="C1657" s="709"/>
      <c r="D1657" s="709"/>
      <c r="E1657" s="709"/>
    </row>
    <row r="1658" spans="1:5">
      <c r="A1658" s="707"/>
      <c r="B1658" s="708"/>
      <c r="C1658" s="709"/>
      <c r="D1658" s="709"/>
      <c r="E1658" s="709"/>
    </row>
    <row r="1659" spans="1:5" ht="57">
      <c r="A1659" s="707" t="s">
        <v>3219</v>
      </c>
      <c r="B1659" s="708"/>
      <c r="C1659" s="726" t="s">
        <v>3220</v>
      </c>
      <c r="D1659" s="709"/>
      <c r="E1659" s="709"/>
    </row>
    <row r="1660" spans="1:5" ht="270.75">
      <c r="A1660" s="707"/>
      <c r="B1660" s="708"/>
      <c r="C1660" s="729" t="s">
        <v>3221</v>
      </c>
      <c r="D1660" s="709"/>
      <c r="E1660" s="709"/>
    </row>
    <row r="1661" spans="1:5">
      <c r="A1661" s="707"/>
      <c r="B1661" s="708" t="str">
        <f>B$32</f>
        <v>RA</v>
      </c>
      <c r="C1661" s="709"/>
      <c r="D1661" s="709"/>
      <c r="E1661" s="709"/>
    </row>
    <row r="1662" spans="1:5">
      <c r="A1662" s="707"/>
      <c r="B1662" s="708" t="str">
        <f>B$33</f>
        <v>S1</v>
      </c>
      <c r="C1662" s="709" t="s">
        <v>1265</v>
      </c>
      <c r="D1662" s="709"/>
      <c r="E1662" s="709"/>
    </row>
    <row r="1663" spans="1:5">
      <c r="A1663" s="690"/>
      <c r="B1663" s="691" t="str">
        <f>B$34</f>
        <v>S2</v>
      </c>
      <c r="C1663" s="689"/>
      <c r="D1663" s="689"/>
      <c r="E1663" s="689"/>
    </row>
    <row r="1664" spans="1:5">
      <c r="A1664" s="690"/>
      <c r="B1664" s="691" t="str">
        <f>B$35</f>
        <v>S3</v>
      </c>
      <c r="C1664" s="689"/>
      <c r="D1664" s="689"/>
      <c r="E1664" s="689"/>
    </row>
    <row r="1665" spans="1:5">
      <c r="A1665" s="690"/>
      <c r="B1665" s="691" t="str">
        <f>B$36</f>
        <v>S4</v>
      </c>
      <c r="C1665" s="689"/>
      <c r="D1665" s="689"/>
      <c r="E1665" s="689"/>
    </row>
    <row r="1666" spans="1:5">
      <c r="A1666" s="690"/>
      <c r="B1666" s="691"/>
      <c r="C1666" s="689"/>
      <c r="D1666" s="689"/>
      <c r="E1666" s="689"/>
    </row>
  </sheetData>
  <phoneticPr fontId="7" type="noConversion"/>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4143-3E64-410E-AA09-192DD9630034}">
  <dimension ref="A1:R3156"/>
  <sheetViews>
    <sheetView topLeftCell="B1" zoomScaleNormal="100" workbookViewId="0">
      <selection activeCell="B1" sqref="B1"/>
    </sheetView>
  </sheetViews>
  <sheetFormatPr defaultColWidth="9.140625" defaultRowHeight="14.25"/>
  <cols>
    <col min="1" max="1" width="61" style="467" customWidth="1"/>
    <col min="2" max="2" width="8.5703125" style="490" customWidth="1"/>
    <col min="3" max="3" width="8.7109375" style="465" customWidth="1"/>
    <col min="4" max="4" width="19" style="465" customWidth="1"/>
    <col min="5" max="5" width="31.140625" style="465" customWidth="1"/>
    <col min="6" max="6" width="24.28515625" style="490" customWidth="1"/>
    <col min="7" max="7" width="20.5703125" style="465" customWidth="1"/>
    <col min="8" max="8" width="11.7109375" style="465" customWidth="1"/>
    <col min="9" max="9" width="28.5703125" style="465" customWidth="1"/>
    <col min="10" max="10" width="11.7109375" style="465" customWidth="1"/>
    <col min="11" max="11" width="17.140625" style="465" customWidth="1"/>
    <col min="12" max="12" width="10.28515625" style="465" customWidth="1"/>
    <col min="13" max="13" width="19.5703125" style="465" customWidth="1"/>
    <col min="14" max="14" width="10.85546875" style="465" customWidth="1"/>
    <col min="15" max="15" width="22.7109375" style="465" customWidth="1"/>
    <col min="16" max="16" width="10.5703125" style="465" customWidth="1"/>
    <col min="17" max="17" width="25.5703125" style="465" customWidth="1"/>
    <col min="18" max="18" width="9.140625" style="465" hidden="1" customWidth="1"/>
    <col min="19" max="19" width="9.140625" style="465" customWidth="1"/>
    <col min="20" max="16384" width="9.140625" style="465"/>
  </cols>
  <sheetData>
    <row r="1" spans="1:15" ht="37.5" customHeight="1">
      <c r="A1" s="519" t="s">
        <v>588</v>
      </c>
      <c r="B1" s="525"/>
      <c r="C1" s="526"/>
      <c r="D1" s="527"/>
      <c r="E1" s="527"/>
      <c r="F1" s="526"/>
      <c r="G1" s="515"/>
    </row>
    <row r="2" spans="1:15" ht="101.25" customHeight="1">
      <c r="A2" s="480" t="s">
        <v>589</v>
      </c>
      <c r="B2" s="520"/>
      <c r="C2" s="497"/>
      <c r="D2" s="881" t="s">
        <v>590</v>
      </c>
      <c r="E2" s="881"/>
      <c r="F2" s="881"/>
      <c r="G2" s="512"/>
    </row>
    <row r="3" spans="1:15" ht="42" customHeight="1">
      <c r="A3" s="480" t="s">
        <v>591</v>
      </c>
      <c r="B3" s="520"/>
      <c r="C3" s="497"/>
      <c r="D3" s="510"/>
      <c r="E3" s="511"/>
      <c r="F3" s="511"/>
      <c r="G3" s="512"/>
    </row>
    <row r="4" spans="1:15" ht="101.25" customHeight="1">
      <c r="A4" s="480"/>
      <c r="B4" s="863">
        <v>1</v>
      </c>
      <c r="C4" s="864"/>
      <c r="D4" s="466" t="s">
        <v>592</v>
      </c>
      <c r="E4" s="467" t="s">
        <v>246</v>
      </c>
      <c r="F4" s="615" t="str">
        <f>IF(E4="YES","Continue","STOP HERE DO NOT complete this sheet")</f>
        <v>STOP HERE DO NOT complete this sheet</v>
      </c>
      <c r="G4" s="512"/>
    </row>
    <row r="5" spans="1:15" ht="90.75" customHeight="1">
      <c r="A5" s="472"/>
      <c r="B5" s="863">
        <v>2</v>
      </c>
      <c r="C5" s="864"/>
      <c r="D5" s="615" t="s">
        <v>593</v>
      </c>
      <c r="E5" s="467" t="s">
        <v>594</v>
      </c>
      <c r="F5" s="615" t="str">
        <f>IF(E5="YES","Complete 2a below and continue", "Record no Prohibited HHP usage and do not complete 2a")</f>
        <v>Record no Prohibited HHP usage and do not complete 2a</v>
      </c>
      <c r="G5" s="513"/>
    </row>
    <row r="6" spans="1:15" ht="78" customHeight="1">
      <c r="A6" s="472" t="s">
        <v>595</v>
      </c>
      <c r="B6" s="863" t="s">
        <v>596</v>
      </c>
      <c r="C6" s="864"/>
      <c r="D6" s="615" t="s">
        <v>597</v>
      </c>
      <c r="E6" s="467" t="s">
        <v>594</v>
      </c>
      <c r="F6" s="615" t="str">
        <f>IF(E6="YES","This will remain valid until 31/12/2020, need to check conditions met. Complete A1.1.1","Complete 1.1.2 &amp; 1.1.3 as necessary")</f>
        <v>Complete 1.1.2 &amp; 1.1.3 as necessary</v>
      </c>
      <c r="G6" s="512"/>
    </row>
    <row r="7" spans="1:15" ht="100.5" customHeight="1">
      <c r="A7" s="472"/>
      <c r="B7" s="863">
        <v>3</v>
      </c>
      <c r="C7" s="864"/>
      <c r="D7" s="615" t="s">
        <v>598</v>
      </c>
      <c r="E7" s="467" t="s">
        <v>245</v>
      </c>
      <c r="F7" s="615" t="str">
        <f>IF(E7="YES","Complete 3a below and continue","Record no Restricted HHP usage and do not complete 3a/3b")</f>
        <v>Complete 3a below and continue</v>
      </c>
      <c r="G7" s="513"/>
    </row>
    <row r="8" spans="1:15" ht="105.75" customHeight="1">
      <c r="A8" s="480"/>
      <c r="B8" s="863" t="s">
        <v>599</v>
      </c>
      <c r="C8" s="864"/>
      <c r="D8" s="615" t="s">
        <v>600</v>
      </c>
      <c r="E8" s="467" t="s">
        <v>245</v>
      </c>
      <c r="F8" s="615" t="str">
        <f>IF(E8="YES","Audit section A1.1.6 and issue Observation if non-compliant before 31 Dec 2020, Major/Minor CAR(s) if after that date"," progress to 3b")</f>
        <v>Audit section A1.1.6 and issue Observation if non-compliant before 31 Dec 2020, Major/Minor CAR(s) if after that date</v>
      </c>
      <c r="G8" s="512"/>
    </row>
    <row r="9" spans="1:15" ht="134.25" customHeight="1">
      <c r="A9" s="480" t="s">
        <v>601</v>
      </c>
      <c r="B9" s="863" t="s">
        <v>602</v>
      </c>
      <c r="C9" s="864"/>
      <c r="D9" s="615" t="s">
        <v>603</v>
      </c>
      <c r="E9" s="467" t="s">
        <v>246</v>
      </c>
      <c r="F9" s="615" t="str">
        <f>IF(E9="YES","Audit Use under Derogations section A1.1.1, below","Complete section A1.1.4/A1.1.6 and Issue a Major CAR to fulfill requirements of Pesticides Policy (including ESRA) with 3 month deadline, if this is missing or incomplete")</f>
        <v>Complete section A1.1.4/A1.1.6 and Issue a Major CAR to fulfill requirements of Pesticides Policy (including ESRA) with 3 month deadline, if this is missing or incomplete</v>
      </c>
      <c r="G9" s="512"/>
    </row>
    <row r="10" spans="1:15" ht="73.5" customHeight="1">
      <c r="A10" s="477"/>
      <c r="B10" s="865"/>
      <c r="C10" s="866"/>
      <c r="D10" s="884" t="s">
        <v>604</v>
      </c>
      <c r="E10" s="885"/>
      <c r="F10" s="886"/>
      <c r="G10" s="512"/>
    </row>
    <row r="11" spans="1:15" ht="52.5" customHeight="1">
      <c r="A11" s="477"/>
      <c r="B11" s="867"/>
      <c r="C11" s="868"/>
      <c r="D11" s="879" t="s">
        <v>605</v>
      </c>
      <c r="E11" s="880"/>
      <c r="F11" s="880"/>
      <c r="G11" s="514"/>
    </row>
    <row r="12" spans="1:15" ht="58.5" customHeight="1" thickBot="1">
      <c r="A12" s="477"/>
      <c r="B12" s="505" t="s">
        <v>606</v>
      </c>
      <c r="C12" s="502" t="s">
        <v>607</v>
      </c>
      <c r="D12" s="869" t="s">
        <v>608</v>
      </c>
      <c r="E12" s="870"/>
      <c r="F12" s="470" t="s">
        <v>609</v>
      </c>
      <c r="G12" s="471" t="s">
        <v>47</v>
      </c>
      <c r="H12" s="470" t="s">
        <v>609</v>
      </c>
      <c r="I12" s="471" t="s">
        <v>48</v>
      </c>
      <c r="J12" s="470" t="s">
        <v>609</v>
      </c>
      <c r="K12" s="471" t="s">
        <v>49</v>
      </c>
      <c r="L12" s="470" t="s">
        <v>609</v>
      </c>
      <c r="M12" s="471" t="s">
        <v>50</v>
      </c>
      <c r="N12" s="470" t="s">
        <v>609</v>
      </c>
      <c r="O12" s="471" t="s">
        <v>51</v>
      </c>
    </row>
    <row r="13" spans="1:15" ht="104.25" customHeight="1" thickBot="1">
      <c r="A13" s="472" t="s">
        <v>610</v>
      </c>
      <c r="B13" s="499"/>
      <c r="C13" s="503" t="s">
        <v>611</v>
      </c>
      <c r="D13" s="873" t="s">
        <v>612</v>
      </c>
      <c r="E13" s="873"/>
      <c r="F13" s="873"/>
      <c r="G13" s="873"/>
      <c r="H13" s="873"/>
      <c r="I13" s="873"/>
      <c r="J13" s="873"/>
      <c r="K13" s="873"/>
      <c r="L13" s="873"/>
      <c r="M13" s="873"/>
      <c r="N13" s="873"/>
      <c r="O13" s="874"/>
    </row>
    <row r="14" spans="1:15" ht="70.5" customHeight="1">
      <c r="A14" s="500" t="s">
        <v>613</v>
      </c>
      <c r="B14" s="506"/>
      <c r="C14" s="521" t="s">
        <v>614</v>
      </c>
      <c r="D14" s="871" t="s">
        <v>615</v>
      </c>
      <c r="E14" s="872"/>
      <c r="F14" s="616"/>
      <c r="G14" s="467"/>
      <c r="H14" s="467"/>
      <c r="I14" s="467"/>
      <c r="J14" s="467"/>
      <c r="K14" s="467"/>
      <c r="L14" s="467"/>
      <c r="M14" s="467"/>
      <c r="N14" s="467"/>
      <c r="O14" s="467"/>
    </row>
    <row r="15" spans="1:15" ht="15" customHeight="1">
      <c r="A15" s="472" t="s">
        <v>616</v>
      </c>
      <c r="B15" s="499"/>
      <c r="C15" s="521" t="s">
        <v>617</v>
      </c>
      <c r="D15" s="897" t="s">
        <v>618</v>
      </c>
      <c r="E15" s="898"/>
      <c r="F15" s="616"/>
      <c r="G15" s="467"/>
      <c r="H15" s="467"/>
      <c r="I15" s="467"/>
      <c r="J15" s="467"/>
      <c r="K15" s="467"/>
      <c r="L15" s="467"/>
      <c r="M15" s="467"/>
      <c r="N15" s="467"/>
      <c r="O15" s="467"/>
    </row>
    <row r="16" spans="1:15" ht="15" customHeight="1">
      <c r="A16" s="472"/>
      <c r="B16" s="499"/>
      <c r="C16" s="521" t="s">
        <v>619</v>
      </c>
      <c r="D16" s="899" t="s">
        <v>620</v>
      </c>
      <c r="E16" s="900"/>
      <c r="F16" s="473"/>
      <c r="G16" s="467"/>
      <c r="H16" s="467"/>
      <c r="I16" s="467"/>
      <c r="J16" s="467"/>
      <c r="K16" s="467"/>
      <c r="L16" s="467"/>
      <c r="M16" s="467"/>
      <c r="N16" s="467"/>
      <c r="O16" s="467"/>
    </row>
    <row r="17" spans="1:15" ht="15" customHeight="1">
      <c r="A17" s="472"/>
      <c r="B17" s="499"/>
      <c r="C17" s="521" t="s">
        <v>621</v>
      </c>
      <c r="D17" s="909" t="s">
        <v>622</v>
      </c>
      <c r="E17" s="910"/>
      <c r="F17" s="473"/>
      <c r="G17" s="467"/>
      <c r="H17" s="467"/>
      <c r="I17" s="467"/>
      <c r="J17" s="467"/>
      <c r="K17" s="467"/>
      <c r="L17" s="467"/>
      <c r="M17" s="467"/>
      <c r="N17" s="467"/>
      <c r="O17" s="467"/>
    </row>
    <row r="18" spans="1:15" ht="15" customHeight="1">
      <c r="A18" s="472"/>
      <c r="B18" s="499"/>
      <c r="C18" s="521" t="s">
        <v>623</v>
      </c>
      <c r="D18" s="909" t="s">
        <v>624</v>
      </c>
      <c r="E18" s="910"/>
      <c r="F18" s="473"/>
      <c r="G18" s="467"/>
      <c r="H18" s="467"/>
      <c r="I18" s="467"/>
      <c r="J18" s="467"/>
      <c r="K18" s="467"/>
      <c r="L18" s="467"/>
      <c r="M18" s="467"/>
      <c r="N18" s="467"/>
      <c r="O18" s="467"/>
    </row>
    <row r="19" spans="1:15" ht="45" customHeight="1">
      <c r="A19" s="500" t="s">
        <v>625</v>
      </c>
      <c r="B19" s="506"/>
      <c r="C19" s="521" t="s">
        <v>626</v>
      </c>
      <c r="D19" s="911" t="s">
        <v>627</v>
      </c>
      <c r="E19" s="912"/>
      <c r="F19" s="616"/>
      <c r="G19" s="467"/>
      <c r="H19" s="467"/>
      <c r="I19" s="467"/>
      <c r="J19" s="467"/>
      <c r="K19" s="467"/>
      <c r="L19" s="467"/>
      <c r="M19" s="467"/>
      <c r="N19" s="467"/>
      <c r="O19" s="467"/>
    </row>
    <row r="20" spans="1:15" ht="15" customHeight="1">
      <c r="A20" s="477"/>
      <c r="B20" s="509"/>
      <c r="C20" s="521" t="s">
        <v>628</v>
      </c>
      <c r="D20" s="895" t="s">
        <v>629</v>
      </c>
      <c r="E20" s="896"/>
      <c r="F20" s="616"/>
      <c r="G20" s="467"/>
      <c r="H20" s="467"/>
      <c r="I20" s="467"/>
      <c r="J20" s="467"/>
      <c r="K20" s="467"/>
      <c r="L20" s="467"/>
      <c r="M20" s="467"/>
      <c r="N20" s="467"/>
      <c r="O20" s="467"/>
    </row>
    <row r="21" spans="1:15" ht="15" customHeight="1">
      <c r="A21" s="501" t="s">
        <v>630</v>
      </c>
      <c r="B21" s="508"/>
      <c r="C21" s="521" t="s">
        <v>631</v>
      </c>
      <c r="D21" s="897" t="s">
        <v>618</v>
      </c>
      <c r="E21" s="898"/>
      <c r="F21" s="616"/>
      <c r="G21" s="467"/>
      <c r="H21" s="467"/>
      <c r="I21" s="467"/>
      <c r="J21" s="467"/>
      <c r="K21" s="467"/>
      <c r="L21" s="467"/>
      <c r="M21" s="467"/>
      <c r="N21" s="467"/>
      <c r="O21" s="467"/>
    </row>
    <row r="22" spans="1:15" ht="15" customHeight="1">
      <c r="A22" s="477"/>
      <c r="B22" s="509"/>
      <c r="C22" s="521" t="s">
        <v>632</v>
      </c>
      <c r="D22" s="899" t="s">
        <v>620</v>
      </c>
      <c r="E22" s="900"/>
      <c r="F22" s="616"/>
      <c r="G22" s="467"/>
      <c r="H22" s="467"/>
      <c r="I22" s="467"/>
      <c r="J22" s="467"/>
      <c r="K22" s="467"/>
      <c r="L22" s="467"/>
      <c r="M22" s="467"/>
      <c r="N22" s="467"/>
      <c r="O22" s="467"/>
    </row>
    <row r="23" spans="1:15" ht="15" customHeight="1">
      <c r="A23" s="477"/>
      <c r="B23" s="509"/>
      <c r="C23" s="521" t="s">
        <v>633</v>
      </c>
      <c r="D23" s="909" t="s">
        <v>634</v>
      </c>
      <c r="E23" s="910"/>
      <c r="F23" s="616"/>
      <c r="G23" s="467"/>
      <c r="H23" s="467"/>
      <c r="I23" s="467"/>
      <c r="J23" s="467"/>
      <c r="K23" s="467"/>
      <c r="L23" s="467"/>
      <c r="M23" s="467"/>
      <c r="N23" s="467"/>
      <c r="O23" s="467"/>
    </row>
    <row r="24" spans="1:15" ht="15" customHeight="1">
      <c r="A24" s="477"/>
      <c r="B24" s="509"/>
      <c r="C24" s="521" t="s">
        <v>635</v>
      </c>
      <c r="D24" s="909" t="s">
        <v>624</v>
      </c>
      <c r="E24" s="910"/>
      <c r="F24" s="616"/>
      <c r="G24" s="467"/>
      <c r="H24" s="467"/>
      <c r="I24" s="467"/>
      <c r="J24" s="467"/>
      <c r="K24" s="467"/>
      <c r="L24" s="467"/>
      <c r="M24" s="467"/>
      <c r="N24" s="467"/>
      <c r="O24" s="467"/>
    </row>
    <row r="25" spans="1:15" ht="15" customHeight="1">
      <c r="A25" s="500" t="s">
        <v>625</v>
      </c>
      <c r="B25" s="506"/>
      <c r="C25" s="521" t="s">
        <v>636</v>
      </c>
      <c r="D25" s="901" t="s">
        <v>627</v>
      </c>
      <c r="E25" s="901"/>
      <c r="F25" s="616"/>
      <c r="G25" s="467"/>
      <c r="H25" s="467"/>
      <c r="I25" s="467"/>
      <c r="J25" s="467"/>
      <c r="K25" s="467"/>
      <c r="L25" s="467"/>
      <c r="M25" s="467"/>
      <c r="N25" s="467"/>
      <c r="O25" s="467"/>
    </row>
    <row r="26" spans="1:15" ht="15" customHeight="1">
      <c r="A26" s="477"/>
      <c r="B26" s="509"/>
      <c r="C26" s="521" t="s">
        <v>637</v>
      </c>
      <c r="D26" s="902" t="s">
        <v>629</v>
      </c>
      <c r="E26" s="902"/>
      <c r="F26" s="616"/>
      <c r="G26" s="467"/>
      <c r="H26" s="467"/>
      <c r="I26" s="467"/>
      <c r="J26" s="467"/>
      <c r="K26" s="467"/>
      <c r="L26" s="467"/>
      <c r="M26" s="467"/>
      <c r="N26" s="467"/>
      <c r="O26" s="467"/>
    </row>
    <row r="27" spans="1:15">
      <c r="A27" s="477"/>
      <c r="B27" s="509"/>
      <c r="C27" s="521"/>
      <c r="D27" s="901"/>
      <c r="E27" s="901"/>
      <c r="F27" s="475"/>
      <c r="G27" s="476"/>
      <c r="H27" s="476"/>
      <c r="I27" s="476"/>
      <c r="J27" s="476"/>
      <c r="K27" s="476"/>
      <c r="L27" s="476"/>
      <c r="M27" s="476"/>
      <c r="N27" s="476"/>
      <c r="O27" s="476"/>
    </row>
    <row r="28" spans="1:15" ht="58.5" customHeight="1" thickBot="1">
      <c r="A28" s="477"/>
      <c r="B28" s="505" t="s">
        <v>606</v>
      </c>
      <c r="C28" s="502" t="s">
        <v>607</v>
      </c>
      <c r="D28" s="903" t="s">
        <v>608</v>
      </c>
      <c r="E28" s="904"/>
      <c r="F28" s="470" t="s">
        <v>609</v>
      </c>
      <c r="G28" s="471" t="s">
        <v>47</v>
      </c>
      <c r="H28" s="470" t="s">
        <v>609</v>
      </c>
      <c r="I28" s="471" t="s">
        <v>48</v>
      </c>
      <c r="J28" s="470" t="s">
        <v>609</v>
      </c>
      <c r="K28" s="471" t="s">
        <v>49</v>
      </c>
      <c r="L28" s="470" t="s">
        <v>609</v>
      </c>
      <c r="M28" s="471" t="s">
        <v>50</v>
      </c>
      <c r="N28" s="470" t="s">
        <v>609</v>
      </c>
      <c r="O28" s="471" t="s">
        <v>51</v>
      </c>
    </row>
    <row r="29" spans="1:15" ht="45" customHeight="1" thickBot="1">
      <c r="A29" s="477"/>
      <c r="B29" s="509"/>
      <c r="C29" s="891" t="s">
        <v>638</v>
      </c>
      <c r="D29" s="888" t="s">
        <v>639</v>
      </c>
      <c r="E29" s="889"/>
      <c r="F29" s="890"/>
      <c r="G29" s="890"/>
      <c r="H29" s="890"/>
      <c r="I29" s="890"/>
      <c r="J29" s="890"/>
      <c r="K29" s="890"/>
      <c r="L29" s="890"/>
      <c r="M29" s="890"/>
      <c r="N29" s="890"/>
      <c r="O29" s="890"/>
    </row>
    <row r="30" spans="1:15" ht="44.25" customHeight="1" thickBot="1">
      <c r="A30" s="478" t="s">
        <v>640</v>
      </c>
      <c r="B30" s="507" t="s">
        <v>641</v>
      </c>
      <c r="C30" s="892"/>
      <c r="D30" s="905" t="s">
        <v>642</v>
      </c>
      <c r="E30" s="906"/>
      <c r="F30" s="616"/>
      <c r="G30" s="479"/>
      <c r="H30" s="479"/>
      <c r="I30" s="479"/>
      <c r="J30" s="479"/>
      <c r="K30" s="479"/>
      <c r="L30" s="479"/>
      <c r="M30" s="479"/>
      <c r="N30" s="479"/>
      <c r="O30" s="479"/>
    </row>
    <row r="31" spans="1:15" ht="58.5" customHeight="1" thickBot="1">
      <c r="A31" s="477"/>
      <c r="B31" s="505" t="s">
        <v>606</v>
      </c>
      <c r="C31" s="502" t="s">
        <v>607</v>
      </c>
      <c r="D31" s="903" t="s">
        <v>608</v>
      </c>
      <c r="E31" s="904"/>
      <c r="F31" s="470" t="s">
        <v>609</v>
      </c>
      <c r="G31" s="471" t="s">
        <v>47</v>
      </c>
      <c r="H31" s="470" t="s">
        <v>609</v>
      </c>
      <c r="I31" s="471" t="s">
        <v>48</v>
      </c>
      <c r="J31" s="470" t="s">
        <v>609</v>
      </c>
      <c r="K31" s="471" t="s">
        <v>49</v>
      </c>
      <c r="L31" s="470" t="s">
        <v>609</v>
      </c>
      <c r="M31" s="471" t="s">
        <v>50</v>
      </c>
      <c r="N31" s="470" t="s">
        <v>609</v>
      </c>
      <c r="O31" s="471" t="s">
        <v>51</v>
      </c>
    </row>
    <row r="32" spans="1:15" ht="124.5" customHeight="1" thickBot="1">
      <c r="A32" s="480" t="s">
        <v>643</v>
      </c>
      <c r="B32" s="498"/>
      <c r="C32" s="503" t="s">
        <v>644</v>
      </c>
      <c r="D32" s="887" t="s">
        <v>645</v>
      </c>
      <c r="E32" s="873"/>
      <c r="F32" s="873"/>
      <c r="G32" s="873"/>
      <c r="H32" s="873"/>
      <c r="I32" s="873"/>
      <c r="J32" s="873"/>
      <c r="K32" s="873"/>
      <c r="L32" s="873"/>
      <c r="M32" s="873"/>
      <c r="N32" s="873"/>
      <c r="O32" s="874"/>
    </row>
    <row r="33" spans="1:15" ht="60" customHeight="1" thickBot="1">
      <c r="A33" s="480" t="s">
        <v>646</v>
      </c>
      <c r="B33" s="507" t="s">
        <v>641</v>
      </c>
      <c r="C33" s="507" t="s">
        <v>647</v>
      </c>
      <c r="D33" s="905" t="s">
        <v>648</v>
      </c>
      <c r="E33" s="906"/>
      <c r="F33" s="481"/>
      <c r="G33" s="474"/>
      <c r="H33" s="474"/>
      <c r="I33" s="467"/>
      <c r="J33" s="467"/>
      <c r="K33" s="467"/>
      <c r="L33" s="467"/>
      <c r="M33" s="467"/>
      <c r="N33" s="467"/>
      <c r="O33" s="467"/>
    </row>
    <row r="34" spans="1:15" ht="15" customHeight="1">
      <c r="A34" s="480" t="s">
        <v>630</v>
      </c>
      <c r="B34" s="498"/>
      <c r="C34" s="507" t="s">
        <v>649</v>
      </c>
      <c r="D34" s="918" t="s">
        <v>618</v>
      </c>
      <c r="E34" s="919"/>
      <c r="F34" s="481"/>
      <c r="G34" s="474"/>
      <c r="H34" s="474"/>
      <c r="I34" s="467"/>
      <c r="J34" s="467"/>
      <c r="K34" s="467"/>
      <c r="L34" s="467"/>
      <c r="M34" s="467"/>
      <c r="N34" s="467"/>
      <c r="O34" s="467"/>
    </row>
    <row r="35" spans="1:15" ht="15" customHeight="1">
      <c r="A35" s="477"/>
      <c r="B35" s="509"/>
      <c r="C35" s="509" t="s">
        <v>650</v>
      </c>
      <c r="D35" s="899" t="s">
        <v>651</v>
      </c>
      <c r="E35" s="900"/>
      <c r="F35" s="481"/>
      <c r="G35" s="474"/>
      <c r="H35" s="474"/>
      <c r="I35" s="467"/>
      <c r="J35" s="467"/>
      <c r="K35" s="467"/>
      <c r="L35" s="467"/>
      <c r="M35" s="467"/>
      <c r="N35" s="467"/>
      <c r="O35" s="467"/>
    </row>
    <row r="36" spans="1:15" ht="15" customHeight="1">
      <c r="A36" s="477"/>
      <c r="B36" s="509"/>
      <c r="C36" s="509" t="s">
        <v>652</v>
      </c>
      <c r="D36" s="899" t="s">
        <v>620</v>
      </c>
      <c r="E36" s="900"/>
      <c r="F36" s="481"/>
      <c r="G36" s="474"/>
      <c r="H36" s="474"/>
      <c r="I36" s="467"/>
      <c r="J36" s="467"/>
      <c r="K36" s="467"/>
      <c r="L36" s="467"/>
      <c r="M36" s="467"/>
      <c r="N36" s="467"/>
      <c r="O36" s="467"/>
    </row>
    <row r="37" spans="1:15" ht="15" customHeight="1">
      <c r="A37" s="477"/>
      <c r="B37" s="509"/>
      <c r="C37" s="509" t="s">
        <v>653</v>
      </c>
      <c r="D37" s="909" t="s">
        <v>634</v>
      </c>
      <c r="E37" s="910"/>
      <c r="F37" s="481"/>
      <c r="G37" s="474"/>
      <c r="H37" s="474"/>
      <c r="I37" s="467"/>
      <c r="J37" s="467"/>
      <c r="K37" s="467"/>
      <c r="L37" s="467"/>
      <c r="M37" s="467"/>
      <c r="N37" s="467"/>
      <c r="O37" s="467"/>
    </row>
    <row r="38" spans="1:15" ht="15" thickBot="1">
      <c r="A38" s="477"/>
      <c r="B38" s="509"/>
      <c r="C38" s="509"/>
      <c r="D38" s="920"/>
      <c r="E38" s="921"/>
      <c r="F38" s="481"/>
      <c r="G38" s="474"/>
      <c r="H38" s="474"/>
      <c r="I38" s="467"/>
      <c r="J38" s="467"/>
      <c r="K38" s="467"/>
      <c r="L38" s="467"/>
      <c r="M38" s="467"/>
      <c r="N38" s="467"/>
      <c r="O38" s="467"/>
    </row>
    <row r="39" spans="1:15" ht="109.5" customHeight="1" thickBot="1">
      <c r="A39" s="472" t="s">
        <v>654</v>
      </c>
      <c r="B39" s="507" t="s">
        <v>655</v>
      </c>
      <c r="C39" s="507" t="s">
        <v>656</v>
      </c>
      <c r="D39" s="905" t="s">
        <v>657</v>
      </c>
      <c r="E39" s="906"/>
      <c r="F39" s="481"/>
      <c r="G39" s="474"/>
      <c r="H39" s="474"/>
      <c r="I39" s="467"/>
      <c r="J39" s="467"/>
      <c r="K39" s="467"/>
      <c r="L39" s="467"/>
      <c r="M39" s="467"/>
      <c r="N39" s="467"/>
      <c r="O39" s="467"/>
    </row>
    <row r="40" spans="1:15" ht="160.5" customHeight="1" thickBot="1">
      <c r="A40" s="472"/>
      <c r="B40" s="507" t="s">
        <v>658</v>
      </c>
      <c r="C40" s="507" t="s">
        <v>659</v>
      </c>
      <c r="D40" s="905" t="s">
        <v>660</v>
      </c>
      <c r="E40" s="906"/>
      <c r="F40" s="481"/>
      <c r="G40" s="474"/>
      <c r="H40" s="474"/>
      <c r="I40" s="467"/>
      <c r="J40" s="467"/>
      <c r="K40" s="467"/>
      <c r="L40" s="467"/>
      <c r="M40" s="467"/>
      <c r="N40" s="467"/>
      <c r="O40" s="467"/>
    </row>
    <row r="41" spans="1:15" ht="66.75" customHeight="1" thickBot="1">
      <c r="A41" s="472"/>
      <c r="B41" s="507" t="s">
        <v>661</v>
      </c>
      <c r="C41" s="507" t="s">
        <v>662</v>
      </c>
      <c r="D41" s="905" t="s">
        <v>663</v>
      </c>
      <c r="E41" s="906"/>
      <c r="F41" s="481"/>
      <c r="G41" s="474"/>
      <c r="H41" s="474"/>
      <c r="I41" s="467"/>
      <c r="J41" s="467"/>
      <c r="K41" s="467"/>
      <c r="L41" s="467"/>
      <c r="M41" s="467"/>
      <c r="N41" s="467"/>
      <c r="O41" s="467"/>
    </row>
    <row r="42" spans="1:15" ht="49.5" customHeight="1" thickBot="1">
      <c r="A42" s="472" t="s">
        <v>664</v>
      </c>
      <c r="B42" s="507" t="s">
        <v>665</v>
      </c>
      <c r="C42" s="507" t="s">
        <v>666</v>
      </c>
      <c r="D42" s="905" t="s">
        <v>667</v>
      </c>
      <c r="E42" s="906"/>
      <c r="F42" s="481"/>
      <c r="G42" s="474"/>
      <c r="H42" s="474"/>
      <c r="I42" s="467"/>
      <c r="J42" s="467"/>
      <c r="K42" s="467"/>
      <c r="L42" s="467"/>
      <c r="M42" s="467"/>
      <c r="N42" s="467"/>
      <c r="O42" s="467"/>
    </row>
    <row r="43" spans="1:15" ht="29.25" thickBot="1">
      <c r="A43" s="477"/>
      <c r="B43" s="509"/>
      <c r="C43" s="502" t="s">
        <v>607</v>
      </c>
      <c r="D43" s="469" t="s">
        <v>606</v>
      </c>
      <c r="E43" s="468" t="s">
        <v>608</v>
      </c>
      <c r="F43" s="470" t="s">
        <v>609</v>
      </c>
      <c r="G43" s="471" t="s">
        <v>47</v>
      </c>
      <c r="H43" s="470" t="s">
        <v>609</v>
      </c>
      <c r="I43" s="471" t="s">
        <v>48</v>
      </c>
      <c r="J43" s="470" t="s">
        <v>609</v>
      </c>
      <c r="K43" s="471" t="s">
        <v>49</v>
      </c>
      <c r="L43" s="470" t="s">
        <v>609</v>
      </c>
      <c r="M43" s="471" t="s">
        <v>50</v>
      </c>
      <c r="N43" s="470" t="s">
        <v>609</v>
      </c>
      <c r="O43" s="471" t="s">
        <v>51</v>
      </c>
    </row>
    <row r="44" spans="1:15" ht="144.75" customHeight="1" thickBot="1">
      <c r="A44" s="472" t="s">
        <v>668</v>
      </c>
      <c r="B44" s="499"/>
      <c r="C44" s="503" t="s">
        <v>669</v>
      </c>
      <c r="D44" s="893" t="s">
        <v>670</v>
      </c>
      <c r="E44" s="893"/>
      <c r="F44" s="893"/>
      <c r="G44" s="893"/>
      <c r="H44" s="893"/>
      <c r="I44" s="893"/>
      <c r="J44" s="893"/>
      <c r="K44" s="893"/>
      <c r="L44" s="893"/>
      <c r="M44" s="893"/>
      <c r="N44" s="893"/>
      <c r="O44" s="894"/>
    </row>
    <row r="45" spans="1:15" ht="138" customHeight="1">
      <c r="A45" s="472" t="s">
        <v>671</v>
      </c>
      <c r="B45" s="499"/>
      <c r="C45" s="521" t="s">
        <v>672</v>
      </c>
      <c r="D45" s="907" t="s">
        <v>673</v>
      </c>
      <c r="E45" s="908"/>
      <c r="F45" s="482"/>
      <c r="G45" s="474"/>
      <c r="H45" s="467"/>
      <c r="I45" s="467"/>
      <c r="J45" s="467"/>
      <c r="K45" s="467"/>
      <c r="L45" s="467"/>
      <c r="M45" s="467"/>
      <c r="N45" s="467"/>
      <c r="O45" s="467"/>
    </row>
    <row r="46" spans="1:15" ht="15" customHeight="1">
      <c r="A46" s="472" t="s">
        <v>630</v>
      </c>
      <c r="B46" s="499"/>
      <c r="C46" s="522"/>
      <c r="D46" s="913" t="s">
        <v>618</v>
      </c>
      <c r="E46" s="898"/>
      <c r="F46" s="483"/>
      <c r="G46" s="474"/>
      <c r="H46" s="474"/>
      <c r="I46" s="467"/>
      <c r="J46" s="467"/>
      <c r="K46" s="467"/>
      <c r="L46" s="467"/>
      <c r="M46" s="467"/>
      <c r="N46" s="467"/>
      <c r="O46" s="467"/>
    </row>
    <row r="47" spans="1:15" ht="15" customHeight="1">
      <c r="A47" s="477"/>
      <c r="B47" s="509"/>
      <c r="C47" s="522"/>
      <c r="D47" s="911" t="s">
        <v>651</v>
      </c>
      <c r="E47" s="912"/>
      <c r="F47" s="481"/>
      <c r="G47" s="474"/>
      <c r="H47" s="474"/>
      <c r="I47" s="467"/>
      <c r="J47" s="467"/>
      <c r="K47" s="467"/>
      <c r="L47" s="467"/>
      <c r="M47" s="467"/>
      <c r="N47" s="467"/>
      <c r="O47" s="467"/>
    </row>
    <row r="48" spans="1:15" ht="15" customHeight="1">
      <c r="A48" s="477"/>
      <c r="B48" s="509"/>
      <c r="C48" s="522"/>
      <c r="D48" s="914" t="s">
        <v>674</v>
      </c>
      <c r="E48" s="915"/>
      <c r="F48" s="481"/>
      <c r="G48" s="474"/>
      <c r="H48" s="474"/>
      <c r="I48" s="467"/>
      <c r="J48" s="467"/>
      <c r="K48" s="467"/>
      <c r="L48" s="467"/>
      <c r="M48" s="467"/>
      <c r="N48" s="467"/>
      <c r="O48" s="467"/>
    </row>
    <row r="49" spans="1:15" ht="15" customHeight="1">
      <c r="A49" s="477"/>
      <c r="B49" s="509"/>
      <c r="C49" s="522"/>
      <c r="D49" s="916" t="s">
        <v>675</v>
      </c>
      <c r="E49" s="917"/>
      <c r="F49" s="481"/>
      <c r="G49" s="474"/>
      <c r="H49" s="474"/>
      <c r="I49" s="467"/>
      <c r="J49" s="467"/>
      <c r="K49" s="467"/>
      <c r="L49" s="467"/>
      <c r="M49" s="467"/>
      <c r="N49" s="467"/>
      <c r="O49" s="467"/>
    </row>
    <row r="50" spans="1:15" ht="15" customHeight="1">
      <c r="A50" s="477"/>
      <c r="B50" s="509"/>
      <c r="C50" s="522"/>
      <c r="D50" s="911" t="s">
        <v>620</v>
      </c>
      <c r="E50" s="912"/>
      <c r="F50" s="481"/>
      <c r="G50" s="474"/>
      <c r="H50" s="474"/>
      <c r="I50" s="467"/>
      <c r="J50" s="467"/>
      <c r="K50" s="467"/>
      <c r="L50" s="467"/>
      <c r="M50" s="467"/>
      <c r="N50" s="467"/>
      <c r="O50" s="467"/>
    </row>
    <row r="51" spans="1:15" ht="15" customHeight="1">
      <c r="A51" s="472" t="s">
        <v>630</v>
      </c>
      <c r="B51" s="499"/>
      <c r="C51" s="522"/>
      <c r="D51" s="913" t="s">
        <v>618</v>
      </c>
      <c r="E51" s="898"/>
      <c r="F51" s="481"/>
      <c r="G51" s="474"/>
      <c r="H51" s="474"/>
      <c r="I51" s="467"/>
      <c r="J51" s="467"/>
      <c r="K51" s="467"/>
      <c r="L51" s="467"/>
      <c r="M51" s="467"/>
      <c r="N51" s="467"/>
      <c r="O51" s="467"/>
    </row>
    <row r="52" spans="1:15" ht="15" customHeight="1">
      <c r="A52" s="472"/>
      <c r="B52" s="499"/>
      <c r="C52" s="522"/>
      <c r="D52" s="911" t="s">
        <v>651</v>
      </c>
      <c r="E52" s="912"/>
      <c r="F52" s="481"/>
      <c r="G52" s="474"/>
      <c r="H52" s="474"/>
      <c r="I52" s="467"/>
      <c r="J52" s="467"/>
      <c r="K52" s="467"/>
      <c r="L52" s="467"/>
      <c r="M52" s="467"/>
      <c r="N52" s="467"/>
      <c r="O52" s="467"/>
    </row>
    <row r="53" spans="1:15" ht="15" customHeight="1">
      <c r="A53" s="472"/>
      <c r="B53" s="499"/>
      <c r="C53" s="522"/>
      <c r="D53" s="914" t="s">
        <v>674</v>
      </c>
      <c r="E53" s="915"/>
      <c r="F53" s="481"/>
      <c r="G53" s="474"/>
      <c r="H53" s="474"/>
      <c r="I53" s="467"/>
      <c r="J53" s="467"/>
      <c r="K53" s="467"/>
      <c r="L53" s="467"/>
      <c r="M53" s="467"/>
      <c r="N53" s="467"/>
      <c r="O53" s="467"/>
    </row>
    <row r="54" spans="1:15" ht="14.25" customHeight="1">
      <c r="A54" s="472"/>
      <c r="B54" s="499"/>
      <c r="C54" s="522"/>
      <c r="D54" s="916" t="s">
        <v>675</v>
      </c>
      <c r="E54" s="917"/>
      <c r="F54" s="481"/>
      <c r="G54" s="474"/>
      <c r="H54" s="474"/>
      <c r="I54" s="467"/>
      <c r="J54" s="467"/>
      <c r="K54" s="467"/>
      <c r="L54" s="467"/>
      <c r="M54" s="467"/>
      <c r="N54" s="467"/>
      <c r="O54" s="467"/>
    </row>
    <row r="55" spans="1:15" ht="15" customHeight="1">
      <c r="A55" s="472"/>
      <c r="B55" s="499"/>
      <c r="C55" s="522"/>
      <c r="D55" s="911" t="s">
        <v>620</v>
      </c>
      <c r="E55" s="912"/>
      <c r="F55" s="481"/>
      <c r="G55" s="474"/>
      <c r="H55" s="474"/>
      <c r="I55" s="467"/>
      <c r="J55" s="467"/>
      <c r="K55" s="467"/>
      <c r="L55" s="467"/>
      <c r="M55" s="467"/>
      <c r="N55" s="467"/>
      <c r="O55" s="467"/>
    </row>
    <row r="56" spans="1:15" ht="15" customHeight="1">
      <c r="A56" s="472" t="s">
        <v>630</v>
      </c>
      <c r="B56" s="499"/>
      <c r="C56" s="522"/>
      <c r="D56" s="913" t="s">
        <v>618</v>
      </c>
      <c r="E56" s="898"/>
      <c r="F56" s="481"/>
      <c r="G56" s="474"/>
      <c r="H56" s="474"/>
      <c r="I56" s="467"/>
      <c r="J56" s="467"/>
      <c r="K56" s="467"/>
      <c r="L56" s="467"/>
      <c r="M56" s="467"/>
      <c r="N56" s="467"/>
      <c r="O56" s="467"/>
    </row>
    <row r="57" spans="1:15" ht="15" customHeight="1">
      <c r="A57" s="477"/>
      <c r="B57" s="509"/>
      <c r="C57" s="522"/>
      <c r="D57" s="911" t="s">
        <v>651</v>
      </c>
      <c r="E57" s="912"/>
      <c r="F57" s="481"/>
      <c r="G57" s="474"/>
      <c r="H57" s="474"/>
      <c r="I57" s="467"/>
      <c r="J57" s="467"/>
      <c r="K57" s="467"/>
      <c r="L57" s="467"/>
      <c r="M57" s="467"/>
      <c r="N57" s="467"/>
      <c r="O57" s="467"/>
    </row>
    <row r="58" spans="1:15" ht="15" customHeight="1">
      <c r="A58" s="477"/>
      <c r="B58" s="509"/>
      <c r="C58" s="522"/>
      <c r="D58" s="914" t="s">
        <v>674</v>
      </c>
      <c r="E58" s="915"/>
      <c r="F58" s="481"/>
      <c r="G58" s="474"/>
      <c r="H58" s="474"/>
      <c r="I58" s="467"/>
      <c r="J58" s="467"/>
      <c r="K58" s="467"/>
      <c r="L58" s="467"/>
      <c r="M58" s="467"/>
      <c r="N58" s="467"/>
      <c r="O58" s="467"/>
    </row>
    <row r="59" spans="1:15" ht="15" customHeight="1">
      <c r="A59" s="477"/>
      <c r="B59" s="509"/>
      <c r="C59" s="522"/>
      <c r="D59" s="916" t="s">
        <v>675</v>
      </c>
      <c r="E59" s="917"/>
      <c r="F59" s="481"/>
      <c r="G59" s="474"/>
      <c r="H59" s="474"/>
      <c r="I59" s="467"/>
      <c r="J59" s="467"/>
      <c r="K59" s="467"/>
      <c r="L59" s="467"/>
      <c r="M59" s="467"/>
      <c r="N59" s="467"/>
      <c r="O59" s="467"/>
    </row>
    <row r="60" spans="1:15" ht="15" customHeight="1">
      <c r="A60" s="477"/>
      <c r="B60" s="509"/>
      <c r="C60" s="522"/>
      <c r="D60" s="911" t="s">
        <v>620</v>
      </c>
      <c r="E60" s="912"/>
      <c r="F60" s="481"/>
      <c r="G60" s="474"/>
      <c r="H60" s="474"/>
      <c r="I60" s="467"/>
      <c r="J60" s="467"/>
      <c r="K60" s="467"/>
      <c r="L60" s="467"/>
      <c r="M60" s="467"/>
      <c r="N60" s="467"/>
      <c r="O60" s="467"/>
    </row>
    <row r="61" spans="1:15">
      <c r="A61" s="477"/>
      <c r="B61" s="509"/>
      <c r="C61" s="522"/>
      <c r="D61" s="899"/>
      <c r="E61" s="900"/>
      <c r="F61" s="481"/>
      <c r="G61" s="474"/>
      <c r="H61" s="474"/>
      <c r="I61" s="467"/>
      <c r="J61" s="467"/>
      <c r="K61" s="467"/>
      <c r="L61" s="467"/>
      <c r="M61" s="467"/>
      <c r="N61" s="467"/>
      <c r="O61" s="467"/>
    </row>
    <row r="62" spans="1:15" ht="58.5" customHeight="1" thickBot="1">
      <c r="A62" s="477"/>
      <c r="B62" s="469" t="s">
        <v>606</v>
      </c>
      <c r="C62" s="502" t="s">
        <v>607</v>
      </c>
      <c r="D62" s="922" t="s">
        <v>608</v>
      </c>
      <c r="E62" s="923"/>
      <c r="F62" s="470" t="s">
        <v>609</v>
      </c>
      <c r="G62" s="471" t="s">
        <v>47</v>
      </c>
      <c r="H62" s="470" t="s">
        <v>609</v>
      </c>
      <c r="I62" s="471" t="s">
        <v>48</v>
      </c>
      <c r="J62" s="470" t="s">
        <v>609</v>
      </c>
      <c r="K62" s="471" t="s">
        <v>49</v>
      </c>
      <c r="L62" s="470" t="s">
        <v>609</v>
      </c>
      <c r="M62" s="471" t="s">
        <v>50</v>
      </c>
      <c r="N62" s="470" t="s">
        <v>609</v>
      </c>
      <c r="O62" s="471" t="s">
        <v>51</v>
      </c>
    </row>
    <row r="63" spans="1:15" ht="57.75" customHeight="1">
      <c r="A63" s="477"/>
      <c r="B63" s="509"/>
      <c r="C63" s="882" t="s">
        <v>676</v>
      </c>
      <c r="D63" s="875" t="s">
        <v>677</v>
      </c>
      <c r="E63" s="876"/>
      <c r="F63" s="877"/>
      <c r="G63" s="877"/>
      <c r="H63" s="876"/>
      <c r="I63" s="876"/>
      <c r="J63" s="876"/>
      <c r="K63" s="876"/>
      <c r="L63" s="876"/>
      <c r="M63" s="876"/>
      <c r="N63" s="876"/>
      <c r="O63" s="878"/>
    </row>
    <row r="64" spans="1:15" ht="90" customHeight="1" thickBot="1">
      <c r="A64" s="472" t="s">
        <v>678</v>
      </c>
      <c r="B64" s="499"/>
      <c r="C64" s="883"/>
      <c r="D64" s="924" t="s">
        <v>679</v>
      </c>
      <c r="E64" s="925"/>
      <c r="F64" s="484"/>
      <c r="G64" s="485"/>
      <c r="H64" s="614"/>
      <c r="I64" s="467"/>
      <c r="J64" s="467"/>
      <c r="K64" s="467"/>
      <c r="L64" s="467"/>
      <c r="M64" s="467"/>
      <c r="N64" s="467"/>
      <c r="O64" s="467"/>
    </row>
    <row r="65" spans="1:15" ht="33.75" customHeight="1">
      <c r="A65" s="472" t="s">
        <v>630</v>
      </c>
      <c r="B65" s="499"/>
      <c r="C65" s="523"/>
      <c r="D65" s="913" t="s">
        <v>618</v>
      </c>
      <c r="E65" s="898"/>
      <c r="F65" s="486"/>
      <c r="G65" s="487"/>
      <c r="H65" s="474"/>
      <c r="I65" s="467"/>
      <c r="J65" s="467"/>
      <c r="K65" s="467"/>
      <c r="L65" s="467"/>
      <c r="M65" s="467"/>
      <c r="N65" s="467"/>
      <c r="O65" s="467"/>
    </row>
    <row r="66" spans="1:15" ht="17.25" customHeight="1">
      <c r="A66" s="472"/>
      <c r="B66" s="499"/>
      <c r="C66" s="523"/>
      <c r="D66" s="911" t="s">
        <v>651</v>
      </c>
      <c r="E66" s="912"/>
      <c r="F66" s="481"/>
      <c r="G66" s="474"/>
      <c r="H66" s="474"/>
      <c r="I66" s="467"/>
      <c r="J66" s="467"/>
      <c r="K66" s="467"/>
      <c r="L66" s="467"/>
      <c r="M66" s="467"/>
      <c r="N66" s="467"/>
      <c r="O66" s="467"/>
    </row>
    <row r="67" spans="1:15" ht="17.25" customHeight="1">
      <c r="A67" s="472"/>
      <c r="B67" s="499"/>
      <c r="C67" s="523"/>
      <c r="D67" s="914" t="s">
        <v>674</v>
      </c>
      <c r="E67" s="915"/>
      <c r="F67" s="481"/>
      <c r="G67" s="474"/>
      <c r="H67" s="474"/>
      <c r="I67" s="467"/>
      <c r="J67" s="467"/>
      <c r="K67" s="467"/>
      <c r="L67" s="467"/>
      <c r="M67" s="467"/>
      <c r="N67" s="467"/>
      <c r="O67" s="467"/>
    </row>
    <row r="68" spans="1:15" ht="17.25" customHeight="1">
      <c r="A68" s="472"/>
      <c r="B68" s="499"/>
      <c r="C68" s="523"/>
      <c r="D68" s="911" t="s">
        <v>620</v>
      </c>
      <c r="E68" s="912"/>
      <c r="F68" s="481"/>
      <c r="G68" s="474"/>
      <c r="H68" s="474"/>
      <c r="I68" s="467"/>
      <c r="J68" s="467"/>
      <c r="K68" s="467"/>
      <c r="L68" s="467"/>
      <c r="M68" s="467"/>
      <c r="N68" s="467"/>
      <c r="O68" s="467"/>
    </row>
    <row r="69" spans="1:15" ht="17.25" customHeight="1">
      <c r="A69" s="472" t="s">
        <v>630</v>
      </c>
      <c r="B69" s="499"/>
      <c r="C69" s="523"/>
      <c r="D69" s="913" t="s">
        <v>618</v>
      </c>
      <c r="E69" s="898"/>
      <c r="F69" s="481"/>
      <c r="G69" s="474"/>
      <c r="H69" s="474"/>
      <c r="I69" s="467"/>
      <c r="J69" s="467"/>
      <c r="K69" s="467"/>
      <c r="L69" s="467"/>
      <c r="M69" s="467"/>
      <c r="N69" s="467"/>
      <c r="O69" s="467"/>
    </row>
    <row r="70" spans="1:15" ht="17.25" customHeight="1">
      <c r="A70" s="472"/>
      <c r="B70" s="499"/>
      <c r="C70" s="523"/>
      <c r="D70" s="911" t="s">
        <v>651</v>
      </c>
      <c r="E70" s="912"/>
      <c r="F70" s="481"/>
      <c r="G70" s="474"/>
      <c r="H70" s="474"/>
      <c r="I70" s="467"/>
      <c r="J70" s="467"/>
      <c r="K70" s="467"/>
      <c r="L70" s="467"/>
      <c r="M70" s="467"/>
      <c r="N70" s="467"/>
      <c r="O70" s="467"/>
    </row>
    <row r="71" spans="1:15" ht="17.25" customHeight="1">
      <c r="A71" s="472"/>
      <c r="B71" s="499"/>
      <c r="C71" s="523"/>
      <c r="D71" s="914" t="s">
        <v>674</v>
      </c>
      <c r="E71" s="915"/>
      <c r="F71" s="481"/>
      <c r="G71" s="474"/>
      <c r="H71" s="474"/>
      <c r="I71" s="467"/>
      <c r="J71" s="467"/>
      <c r="K71" s="467"/>
      <c r="L71" s="467"/>
      <c r="M71" s="467"/>
      <c r="N71" s="467"/>
      <c r="O71" s="467"/>
    </row>
    <row r="72" spans="1:15" ht="17.25" customHeight="1">
      <c r="A72" s="472"/>
      <c r="B72" s="499"/>
      <c r="C72" s="523"/>
      <c r="D72" s="911" t="s">
        <v>620</v>
      </c>
      <c r="E72" s="912"/>
      <c r="F72" s="481"/>
      <c r="G72" s="474"/>
      <c r="H72" s="474"/>
      <c r="I72" s="467"/>
      <c r="J72" s="467"/>
      <c r="K72" s="467"/>
      <c r="L72" s="467"/>
      <c r="M72" s="467"/>
      <c r="N72" s="467"/>
      <c r="O72" s="467"/>
    </row>
    <row r="73" spans="1:15" ht="17.25" customHeight="1">
      <c r="A73" s="472" t="s">
        <v>630</v>
      </c>
      <c r="B73" s="499"/>
      <c r="C73" s="523"/>
      <c r="D73" s="913" t="s">
        <v>618</v>
      </c>
      <c r="E73" s="898"/>
      <c r="F73" s="481"/>
      <c r="G73" s="474"/>
      <c r="H73" s="474"/>
      <c r="I73" s="467"/>
      <c r="J73" s="467"/>
      <c r="K73" s="467"/>
      <c r="L73" s="467"/>
      <c r="M73" s="467"/>
      <c r="N73" s="467"/>
      <c r="O73" s="467"/>
    </row>
    <row r="74" spans="1:15" ht="17.25" customHeight="1">
      <c r="A74" s="472"/>
      <c r="B74" s="499"/>
      <c r="C74" s="523"/>
      <c r="D74" s="911" t="s">
        <v>651</v>
      </c>
      <c r="E74" s="912"/>
      <c r="F74" s="481"/>
      <c r="G74" s="474"/>
      <c r="H74" s="474"/>
      <c r="I74" s="467"/>
      <c r="J74" s="467"/>
      <c r="K74" s="467"/>
      <c r="L74" s="467"/>
      <c r="M74" s="467"/>
      <c r="N74" s="467"/>
      <c r="O74" s="467"/>
    </row>
    <row r="75" spans="1:15" ht="17.25" customHeight="1">
      <c r="A75" s="472"/>
      <c r="B75" s="499"/>
      <c r="C75" s="523"/>
      <c r="D75" s="914" t="s">
        <v>674</v>
      </c>
      <c r="E75" s="915"/>
      <c r="F75" s="481"/>
      <c r="G75" s="474"/>
      <c r="H75" s="474"/>
      <c r="I75" s="467"/>
      <c r="J75" s="467"/>
      <c r="K75" s="467"/>
      <c r="L75" s="467"/>
      <c r="M75" s="467"/>
      <c r="N75" s="467"/>
      <c r="O75" s="467"/>
    </row>
    <row r="76" spans="1:15" ht="17.25" customHeight="1">
      <c r="A76" s="472"/>
      <c r="B76" s="499"/>
      <c r="C76" s="523"/>
      <c r="D76" s="911" t="s">
        <v>620</v>
      </c>
      <c r="E76" s="912"/>
      <c r="F76" s="481"/>
      <c r="G76" s="474"/>
      <c r="H76" s="474"/>
      <c r="I76" s="467"/>
      <c r="J76" s="467"/>
      <c r="K76" s="467"/>
      <c r="L76" s="467"/>
      <c r="M76" s="467"/>
      <c r="N76" s="467"/>
      <c r="O76" s="467"/>
    </row>
    <row r="77" spans="1:15" ht="17.25" customHeight="1">
      <c r="A77" s="472" t="s">
        <v>630</v>
      </c>
      <c r="B77" s="499"/>
      <c r="C77" s="523"/>
      <c r="D77" s="913" t="s">
        <v>618</v>
      </c>
      <c r="E77" s="898"/>
      <c r="F77" s="481"/>
      <c r="G77" s="474"/>
      <c r="H77" s="474"/>
      <c r="I77" s="467"/>
      <c r="J77" s="467"/>
      <c r="K77" s="467"/>
      <c r="L77" s="467"/>
      <c r="M77" s="467"/>
      <c r="N77" s="467"/>
      <c r="O77" s="467"/>
    </row>
    <row r="78" spans="1:15" ht="17.25" customHeight="1">
      <c r="A78" s="472"/>
      <c r="B78" s="499"/>
      <c r="C78" s="523"/>
      <c r="D78" s="916" t="s">
        <v>651</v>
      </c>
      <c r="E78" s="917"/>
      <c r="F78" s="481"/>
      <c r="G78" s="474"/>
      <c r="H78" s="474"/>
      <c r="I78" s="467"/>
      <c r="J78" s="467"/>
      <c r="K78" s="467"/>
      <c r="L78" s="467"/>
      <c r="M78" s="467"/>
      <c r="N78" s="467"/>
      <c r="O78" s="467"/>
    </row>
    <row r="79" spans="1:15" ht="17.25" customHeight="1">
      <c r="A79" s="472"/>
      <c r="B79" s="499"/>
      <c r="C79" s="523"/>
      <c r="D79" s="914" t="s">
        <v>674</v>
      </c>
      <c r="E79" s="915"/>
      <c r="F79" s="481"/>
      <c r="G79" s="474"/>
      <c r="H79" s="474"/>
      <c r="I79" s="467"/>
      <c r="J79" s="467"/>
      <c r="K79" s="467"/>
      <c r="L79" s="467"/>
      <c r="M79" s="467"/>
      <c r="N79" s="467"/>
      <c r="O79" s="467"/>
    </row>
    <row r="80" spans="1:15" ht="17.25" customHeight="1">
      <c r="A80" s="472"/>
      <c r="B80" s="499"/>
      <c r="C80" s="523"/>
      <c r="D80" s="911" t="s">
        <v>620</v>
      </c>
      <c r="E80" s="912"/>
      <c r="F80" s="481"/>
      <c r="G80" s="474"/>
      <c r="H80" s="474"/>
      <c r="I80" s="467"/>
      <c r="J80" s="467"/>
      <c r="K80" s="467"/>
      <c r="L80" s="467"/>
      <c r="M80" s="467"/>
      <c r="N80" s="467"/>
      <c r="O80" s="467"/>
    </row>
    <row r="81" spans="1:15" ht="17.25" customHeight="1">
      <c r="A81" s="472"/>
      <c r="B81" s="499"/>
      <c r="C81" s="523"/>
      <c r="D81" s="916"/>
      <c r="E81" s="917"/>
      <c r="F81" s="481"/>
      <c r="G81" s="474"/>
      <c r="H81" s="474"/>
      <c r="I81" s="467"/>
      <c r="J81" s="467"/>
      <c r="K81" s="467"/>
      <c r="L81" s="467"/>
      <c r="M81" s="467"/>
      <c r="N81" s="467"/>
      <c r="O81" s="467"/>
    </row>
    <row r="82" spans="1:15" ht="58.5" customHeight="1" thickBot="1">
      <c r="A82" s="477"/>
      <c r="B82" s="469" t="s">
        <v>606</v>
      </c>
      <c r="C82" s="502" t="s">
        <v>607</v>
      </c>
      <c r="D82" s="922" t="s">
        <v>608</v>
      </c>
      <c r="E82" s="923"/>
      <c r="F82" s="470" t="s">
        <v>609</v>
      </c>
      <c r="G82" s="471" t="s">
        <v>47</v>
      </c>
      <c r="H82" s="470" t="s">
        <v>609</v>
      </c>
      <c r="I82" s="471" t="s">
        <v>48</v>
      </c>
      <c r="J82" s="470" t="s">
        <v>609</v>
      </c>
      <c r="K82" s="471" t="s">
        <v>49</v>
      </c>
      <c r="L82" s="470" t="s">
        <v>609</v>
      </c>
      <c r="M82" s="471" t="s">
        <v>50</v>
      </c>
      <c r="N82" s="470" t="s">
        <v>609</v>
      </c>
      <c r="O82" s="471" t="s">
        <v>51</v>
      </c>
    </row>
    <row r="83" spans="1:15" ht="215.25" customHeight="1" thickBot="1">
      <c r="A83" s="472" t="s">
        <v>680</v>
      </c>
      <c r="B83" s="499"/>
      <c r="C83" s="503" t="s">
        <v>681</v>
      </c>
      <c r="D83" s="873" t="s">
        <v>682</v>
      </c>
      <c r="E83" s="873"/>
      <c r="F83" s="873"/>
      <c r="G83" s="873"/>
      <c r="H83" s="873"/>
      <c r="I83" s="873"/>
      <c r="J83" s="873"/>
      <c r="K83" s="873"/>
      <c r="L83" s="873"/>
      <c r="M83" s="873"/>
      <c r="N83" s="873"/>
      <c r="O83" s="874"/>
    </row>
    <row r="84" spans="1:15" ht="117" customHeight="1">
      <c r="A84" s="480" t="s">
        <v>683</v>
      </c>
      <c r="B84" s="507" t="s">
        <v>684</v>
      </c>
      <c r="C84" s="504" t="s">
        <v>685</v>
      </c>
      <c r="D84" s="928" t="s">
        <v>686</v>
      </c>
      <c r="E84" s="929"/>
      <c r="F84" s="481"/>
      <c r="G84" s="467"/>
      <c r="H84" s="467"/>
      <c r="I84" s="467"/>
      <c r="J84" s="467"/>
      <c r="K84" s="467"/>
      <c r="L84" s="467"/>
      <c r="M84" s="467"/>
      <c r="N84" s="467"/>
      <c r="O84" s="467"/>
    </row>
    <row r="85" spans="1:15" ht="93.75" customHeight="1">
      <c r="A85" s="488" t="s">
        <v>687</v>
      </c>
      <c r="B85" s="507" t="s">
        <v>688</v>
      </c>
      <c r="C85" s="504" t="s">
        <v>689</v>
      </c>
      <c r="D85" s="926" t="s">
        <v>690</v>
      </c>
      <c r="E85" s="927"/>
      <c r="F85" s="481"/>
      <c r="G85" s="467"/>
      <c r="H85" s="467"/>
      <c r="I85" s="467"/>
      <c r="J85" s="467"/>
      <c r="K85" s="467"/>
      <c r="L85" s="467"/>
      <c r="M85" s="467"/>
      <c r="N85" s="467"/>
      <c r="O85" s="467"/>
    </row>
    <row r="86" spans="1:15" ht="193.5" customHeight="1">
      <c r="A86" s="488" t="s">
        <v>691</v>
      </c>
      <c r="B86" s="507" t="s">
        <v>692</v>
      </c>
      <c r="C86" s="504" t="s">
        <v>693</v>
      </c>
      <c r="D86" s="926" t="s">
        <v>694</v>
      </c>
      <c r="E86" s="927"/>
      <c r="F86" s="481"/>
      <c r="G86" s="467"/>
      <c r="H86" s="467"/>
      <c r="I86" s="467"/>
      <c r="J86" s="467"/>
      <c r="K86" s="467"/>
      <c r="L86" s="467"/>
      <c r="M86" s="467"/>
      <c r="N86" s="467"/>
      <c r="O86" s="467"/>
    </row>
    <row r="87" spans="1:15" ht="72.75" customHeight="1">
      <c r="A87" s="480"/>
      <c r="B87" s="507" t="s">
        <v>695</v>
      </c>
      <c r="C87" s="504" t="s">
        <v>696</v>
      </c>
      <c r="D87" s="926" t="s">
        <v>697</v>
      </c>
      <c r="E87" s="927"/>
      <c r="F87" s="481"/>
      <c r="G87" s="467"/>
      <c r="H87" s="467"/>
      <c r="I87" s="467"/>
      <c r="J87" s="467"/>
      <c r="K87" s="467"/>
      <c r="L87" s="467"/>
      <c r="M87" s="467"/>
      <c r="N87" s="467"/>
      <c r="O87" s="467"/>
    </row>
    <row r="88" spans="1:15" ht="100.5" customHeight="1">
      <c r="A88" s="477"/>
      <c r="B88" s="507" t="s">
        <v>698</v>
      </c>
      <c r="C88" s="504" t="s">
        <v>699</v>
      </c>
      <c r="D88" s="926" t="s">
        <v>700</v>
      </c>
      <c r="E88" s="927"/>
      <c r="F88" s="481"/>
      <c r="G88" s="467"/>
      <c r="H88" s="467"/>
      <c r="I88" s="467"/>
      <c r="J88" s="467"/>
      <c r="K88" s="467"/>
      <c r="L88" s="467"/>
      <c r="M88" s="467"/>
      <c r="N88" s="467"/>
      <c r="O88" s="467"/>
    </row>
    <row r="89" spans="1:15" ht="134.25" customHeight="1">
      <c r="A89" s="488" t="s">
        <v>701</v>
      </c>
      <c r="B89" s="507" t="s">
        <v>698</v>
      </c>
      <c r="C89" s="504" t="s">
        <v>702</v>
      </c>
      <c r="D89" s="926" t="s">
        <v>703</v>
      </c>
      <c r="E89" s="927"/>
      <c r="F89" s="481"/>
      <c r="G89" s="467"/>
      <c r="H89" s="467"/>
      <c r="I89" s="467"/>
      <c r="J89" s="467"/>
      <c r="K89" s="467"/>
      <c r="L89" s="467"/>
      <c r="M89" s="467"/>
      <c r="N89" s="467"/>
      <c r="O89" s="467"/>
    </row>
    <row r="90" spans="1:15" ht="86.25" customHeight="1">
      <c r="A90" s="543" t="s">
        <v>704</v>
      </c>
      <c r="B90" s="507" t="s">
        <v>705</v>
      </c>
      <c r="C90" s="504" t="s">
        <v>706</v>
      </c>
      <c r="D90" s="926" t="s">
        <v>707</v>
      </c>
      <c r="E90" s="927"/>
      <c r="F90" s="481"/>
      <c r="G90" s="467"/>
      <c r="H90" s="467"/>
      <c r="I90" s="467"/>
      <c r="J90" s="467"/>
      <c r="K90" s="467"/>
      <c r="L90" s="467"/>
      <c r="M90" s="467"/>
      <c r="N90" s="467"/>
      <c r="O90" s="467"/>
    </row>
    <row r="91" spans="1:15" ht="100.5" customHeight="1">
      <c r="A91" s="496"/>
      <c r="B91" s="507" t="s">
        <v>698</v>
      </c>
      <c r="C91" s="504" t="s">
        <v>708</v>
      </c>
      <c r="D91" s="926" t="s">
        <v>709</v>
      </c>
      <c r="E91" s="927"/>
      <c r="F91" s="481"/>
      <c r="G91" s="467"/>
      <c r="H91" s="467"/>
      <c r="I91" s="467"/>
      <c r="J91" s="467"/>
      <c r="K91" s="467"/>
      <c r="L91" s="467"/>
      <c r="M91" s="467"/>
      <c r="N91" s="467"/>
      <c r="O91" s="467"/>
    </row>
    <row r="92" spans="1:15" ht="86.25" customHeight="1">
      <c r="A92" s="477"/>
      <c r="B92" s="507" t="s">
        <v>710</v>
      </c>
      <c r="C92" s="504" t="s">
        <v>711</v>
      </c>
      <c r="D92" s="926" t="s">
        <v>712</v>
      </c>
      <c r="E92" s="927"/>
      <c r="F92" s="481"/>
      <c r="G92" s="467"/>
      <c r="H92" s="467"/>
      <c r="I92" s="467"/>
      <c r="J92" s="467"/>
      <c r="K92" s="467"/>
      <c r="L92" s="467"/>
      <c r="M92" s="467"/>
      <c r="N92" s="467"/>
      <c r="O92" s="467"/>
    </row>
    <row r="93" spans="1:15" ht="86.25" customHeight="1">
      <c r="A93" s="477"/>
      <c r="B93" s="507" t="s">
        <v>713</v>
      </c>
      <c r="C93" s="504" t="s">
        <v>714</v>
      </c>
      <c r="D93" s="932" t="s">
        <v>715</v>
      </c>
      <c r="E93" s="933"/>
      <c r="F93" s="481"/>
      <c r="G93" s="467"/>
      <c r="H93" s="467"/>
      <c r="I93" s="467"/>
      <c r="J93" s="467"/>
      <c r="K93" s="467"/>
      <c r="L93" s="467"/>
      <c r="M93" s="467"/>
      <c r="N93" s="467"/>
      <c r="O93" s="467"/>
    </row>
    <row r="94" spans="1:15" ht="97.5" customHeight="1">
      <c r="A94" s="477"/>
      <c r="B94" s="507" t="s">
        <v>716</v>
      </c>
      <c r="C94" s="504" t="s">
        <v>717</v>
      </c>
      <c r="D94" s="926" t="s">
        <v>718</v>
      </c>
      <c r="E94" s="927"/>
      <c r="F94" s="481"/>
      <c r="G94" s="467"/>
      <c r="H94" s="467"/>
      <c r="I94" s="467"/>
      <c r="J94" s="467"/>
      <c r="K94" s="467"/>
      <c r="L94" s="467"/>
      <c r="M94" s="467"/>
      <c r="N94" s="467"/>
      <c r="O94" s="467"/>
    </row>
    <row r="95" spans="1:15" ht="86.25" customHeight="1">
      <c r="A95" s="477"/>
      <c r="B95" s="507" t="s">
        <v>719</v>
      </c>
      <c r="C95" s="504" t="s">
        <v>720</v>
      </c>
      <c r="D95" s="926" t="s">
        <v>721</v>
      </c>
      <c r="E95" s="927"/>
      <c r="F95" s="481"/>
      <c r="G95" s="467"/>
      <c r="H95" s="467"/>
      <c r="I95" s="467"/>
      <c r="J95" s="467"/>
      <c r="K95" s="467"/>
      <c r="L95" s="467"/>
      <c r="M95" s="467"/>
      <c r="N95" s="467"/>
      <c r="O95" s="467"/>
    </row>
    <row r="96" spans="1:15" ht="110.25" customHeight="1">
      <c r="A96" s="477"/>
      <c r="B96" s="507" t="s">
        <v>722</v>
      </c>
      <c r="C96" s="504" t="s">
        <v>723</v>
      </c>
      <c r="D96" s="926" t="s">
        <v>724</v>
      </c>
      <c r="E96" s="927"/>
      <c r="F96" s="481"/>
      <c r="G96" s="467"/>
      <c r="H96" s="467"/>
      <c r="I96" s="467"/>
      <c r="J96" s="467"/>
      <c r="K96" s="467"/>
      <c r="L96" s="467"/>
      <c r="M96" s="467"/>
      <c r="N96" s="467"/>
      <c r="O96" s="467"/>
    </row>
    <row r="97" spans="1:15" ht="60.75" customHeight="1">
      <c r="A97" s="477"/>
      <c r="B97" s="507" t="s">
        <v>725</v>
      </c>
      <c r="C97" s="504" t="s">
        <v>726</v>
      </c>
      <c r="D97" s="926" t="s">
        <v>727</v>
      </c>
      <c r="E97" s="927"/>
      <c r="F97" s="481"/>
      <c r="G97" s="467"/>
      <c r="H97" s="467"/>
      <c r="I97" s="467"/>
      <c r="J97" s="467"/>
      <c r="K97" s="467"/>
      <c r="L97" s="467"/>
      <c r="M97" s="467"/>
      <c r="N97" s="467"/>
      <c r="O97" s="467"/>
    </row>
    <row r="98" spans="1:15" ht="135" customHeight="1">
      <c r="A98" s="477"/>
      <c r="B98" s="507" t="s">
        <v>728</v>
      </c>
      <c r="C98" s="504" t="s">
        <v>729</v>
      </c>
      <c r="D98" s="926" t="s">
        <v>730</v>
      </c>
      <c r="E98" s="927"/>
      <c r="F98" s="481"/>
      <c r="G98" s="467"/>
      <c r="H98" s="467"/>
      <c r="I98" s="467"/>
      <c r="J98" s="467"/>
      <c r="K98" s="467"/>
      <c r="L98" s="467"/>
      <c r="M98" s="467"/>
      <c r="N98" s="467"/>
      <c r="O98" s="467"/>
    </row>
    <row r="99" spans="1:15" ht="71.25" customHeight="1">
      <c r="A99" s="477"/>
      <c r="B99" s="507" t="s">
        <v>731</v>
      </c>
      <c r="C99" s="504" t="s">
        <v>732</v>
      </c>
      <c r="D99" s="926" t="s">
        <v>733</v>
      </c>
      <c r="E99" s="927"/>
      <c r="F99" s="481"/>
      <c r="G99" s="467"/>
      <c r="H99" s="467"/>
      <c r="I99" s="467"/>
      <c r="J99" s="467"/>
      <c r="K99" s="467"/>
      <c r="L99" s="467"/>
      <c r="M99" s="467"/>
      <c r="N99" s="467"/>
      <c r="O99" s="467"/>
    </row>
    <row r="100" spans="1:15" ht="72" customHeight="1">
      <c r="A100" s="477"/>
      <c r="B100" s="507" t="s">
        <v>734</v>
      </c>
      <c r="C100" s="504" t="s">
        <v>735</v>
      </c>
      <c r="D100" s="926" t="s">
        <v>736</v>
      </c>
      <c r="E100" s="927"/>
      <c r="F100" s="481"/>
      <c r="G100" s="467"/>
      <c r="H100" s="467"/>
      <c r="I100" s="467"/>
      <c r="J100" s="467"/>
      <c r="K100" s="467"/>
      <c r="L100" s="467"/>
      <c r="M100" s="467"/>
      <c r="N100" s="467"/>
      <c r="O100" s="467"/>
    </row>
    <row r="101" spans="1:15" ht="113.25" customHeight="1">
      <c r="A101" s="489"/>
      <c r="B101" s="507" t="s">
        <v>737</v>
      </c>
      <c r="C101" s="504" t="s">
        <v>738</v>
      </c>
      <c r="D101" s="930" t="s">
        <v>739</v>
      </c>
      <c r="E101" s="931"/>
      <c r="F101" s="481"/>
      <c r="G101" s="467"/>
      <c r="H101" s="467"/>
      <c r="I101" s="467"/>
      <c r="J101" s="467"/>
      <c r="K101" s="467"/>
      <c r="L101" s="467"/>
      <c r="M101" s="467"/>
      <c r="N101" s="467"/>
      <c r="O101" s="467"/>
    </row>
    <row r="102" spans="1:15">
      <c r="A102" s="477"/>
      <c r="B102" s="524"/>
      <c r="C102" s="517"/>
      <c r="D102" s="517"/>
      <c r="E102" s="517"/>
      <c r="F102" s="516"/>
      <c r="G102" s="517"/>
      <c r="H102" s="517"/>
      <c r="I102" s="517"/>
      <c r="J102" s="517"/>
      <c r="K102" s="517"/>
      <c r="L102" s="517"/>
      <c r="M102" s="517"/>
      <c r="N102" s="517"/>
      <c r="O102" s="518"/>
    </row>
    <row r="103" spans="1:15">
      <c r="A103" s="465"/>
    </row>
    <row r="104" spans="1:15">
      <c r="A104" s="465"/>
    </row>
    <row r="105" spans="1:15">
      <c r="A105" s="465"/>
    </row>
    <row r="106" spans="1:15">
      <c r="A106" s="465"/>
    </row>
    <row r="107" spans="1:15">
      <c r="A107" s="465"/>
    </row>
    <row r="108" spans="1:15">
      <c r="A108" s="465"/>
    </row>
    <row r="109" spans="1:15">
      <c r="A109" s="465"/>
    </row>
    <row r="110" spans="1:15">
      <c r="A110" s="465"/>
    </row>
    <row r="111" spans="1:15">
      <c r="A111" s="465"/>
    </row>
    <row r="112" spans="1:15">
      <c r="A112" s="465"/>
    </row>
    <row r="113" spans="1:1">
      <c r="A113" s="465"/>
    </row>
    <row r="114" spans="1:1">
      <c r="A114" s="465"/>
    </row>
    <row r="115" spans="1:1">
      <c r="A115" s="465"/>
    </row>
    <row r="116" spans="1:1">
      <c r="A116" s="465"/>
    </row>
    <row r="117" spans="1:1">
      <c r="A117" s="465"/>
    </row>
    <row r="118" spans="1:1">
      <c r="A118" s="465"/>
    </row>
    <row r="119" spans="1:1">
      <c r="A119" s="465"/>
    </row>
    <row r="120" spans="1:1">
      <c r="A120" s="465"/>
    </row>
    <row r="121" spans="1:1">
      <c r="A121" s="465"/>
    </row>
    <row r="122" spans="1:1">
      <c r="A122" s="465"/>
    </row>
    <row r="123" spans="1:1">
      <c r="A123" s="465"/>
    </row>
    <row r="124" spans="1:1">
      <c r="A124" s="465"/>
    </row>
    <row r="125" spans="1:1">
      <c r="A125" s="465"/>
    </row>
    <row r="126" spans="1:1">
      <c r="A126" s="465"/>
    </row>
    <row r="127" spans="1:1">
      <c r="A127" s="465"/>
    </row>
    <row r="128" spans="1:1">
      <c r="A128" s="465"/>
    </row>
    <row r="129" spans="1:1">
      <c r="A129" s="465"/>
    </row>
    <row r="130" spans="1:1">
      <c r="A130" s="465"/>
    </row>
    <row r="131" spans="1:1">
      <c r="A131" s="465"/>
    </row>
    <row r="132" spans="1:1">
      <c r="A132" s="465"/>
    </row>
    <row r="133" spans="1:1">
      <c r="A133" s="465"/>
    </row>
    <row r="134" spans="1:1">
      <c r="A134" s="465"/>
    </row>
    <row r="135" spans="1:1">
      <c r="A135" s="465"/>
    </row>
    <row r="136" spans="1:1">
      <c r="A136" s="465"/>
    </row>
    <row r="137" spans="1:1">
      <c r="A137" s="465"/>
    </row>
    <row r="138" spans="1:1">
      <c r="A138" s="465"/>
    </row>
    <row r="139" spans="1:1">
      <c r="A139" s="465"/>
    </row>
    <row r="140" spans="1:1">
      <c r="A140" s="465"/>
    </row>
    <row r="141" spans="1:1">
      <c r="A141" s="465"/>
    </row>
    <row r="142" spans="1:1">
      <c r="A142" s="465"/>
    </row>
    <row r="143" spans="1:1">
      <c r="A143" s="465"/>
    </row>
    <row r="144" spans="1:1">
      <c r="A144" s="465"/>
    </row>
    <row r="145" spans="1:18">
      <c r="A145" s="465"/>
    </row>
    <row r="146" spans="1:18">
      <c r="A146" s="465"/>
      <c r="R146" s="465" t="s">
        <v>594</v>
      </c>
    </row>
    <row r="147" spans="1:18">
      <c r="A147" s="465"/>
      <c r="R147" s="465" t="s">
        <v>245</v>
      </c>
    </row>
    <row r="148" spans="1:18">
      <c r="A148" s="465"/>
      <c r="R148" s="465" t="s">
        <v>246</v>
      </c>
    </row>
    <row r="149" spans="1:18">
      <c r="A149" s="465"/>
    </row>
    <row r="150" spans="1:18">
      <c r="A150" s="465"/>
    </row>
    <row r="151" spans="1:18">
      <c r="A151" s="465"/>
    </row>
    <row r="152" spans="1:18">
      <c r="A152" s="465"/>
    </row>
    <row r="153" spans="1:18">
      <c r="A153" s="465"/>
    </row>
    <row r="154" spans="1:18">
      <c r="A154" s="465"/>
    </row>
    <row r="155" spans="1:18">
      <c r="A155" s="465"/>
    </row>
    <row r="156" spans="1:18">
      <c r="A156" s="465"/>
    </row>
    <row r="157" spans="1:18">
      <c r="A157" s="465"/>
    </row>
    <row r="158" spans="1:18">
      <c r="A158" s="465"/>
    </row>
    <row r="159" spans="1:18">
      <c r="A159" s="465"/>
    </row>
    <row r="160" spans="1:18">
      <c r="A160" s="465"/>
    </row>
    <row r="161" spans="1:1">
      <c r="A161" s="465"/>
    </row>
    <row r="162" spans="1:1">
      <c r="A162" s="465"/>
    </row>
    <row r="163" spans="1:1">
      <c r="A163" s="465"/>
    </row>
    <row r="164" spans="1:1">
      <c r="A164" s="465"/>
    </row>
    <row r="165" spans="1:1">
      <c r="A165" s="465"/>
    </row>
    <row r="166" spans="1:1">
      <c r="A166" s="465"/>
    </row>
    <row r="167" spans="1:1">
      <c r="A167" s="465"/>
    </row>
    <row r="168" spans="1:1">
      <c r="A168" s="465"/>
    </row>
    <row r="169" spans="1:1">
      <c r="A169" s="465"/>
    </row>
    <row r="170" spans="1:1">
      <c r="A170" s="465"/>
    </row>
    <row r="171" spans="1:1">
      <c r="A171" s="465"/>
    </row>
    <row r="172" spans="1:1">
      <c r="A172" s="465"/>
    </row>
    <row r="173" spans="1:1">
      <c r="A173" s="465"/>
    </row>
    <row r="174" spans="1:1">
      <c r="A174" s="465"/>
    </row>
    <row r="175" spans="1:1">
      <c r="A175" s="465"/>
    </row>
    <row r="176" spans="1:1">
      <c r="A176" s="465"/>
    </row>
    <row r="177" spans="1:1">
      <c r="A177" s="465"/>
    </row>
    <row r="178" spans="1:1">
      <c r="A178" s="465"/>
    </row>
    <row r="179" spans="1:1">
      <c r="A179" s="465"/>
    </row>
    <row r="180" spans="1:1">
      <c r="A180" s="465"/>
    </row>
    <row r="181" spans="1:1">
      <c r="A181" s="465"/>
    </row>
    <row r="182" spans="1:1">
      <c r="A182" s="465"/>
    </row>
    <row r="183" spans="1:1">
      <c r="A183" s="465"/>
    </row>
    <row r="184" spans="1:1">
      <c r="A184" s="465"/>
    </row>
    <row r="185" spans="1:1">
      <c r="A185" s="465"/>
    </row>
    <row r="186" spans="1:1">
      <c r="A186" s="465"/>
    </row>
    <row r="187" spans="1:1">
      <c r="A187" s="465"/>
    </row>
    <row r="188" spans="1:1">
      <c r="A188" s="465"/>
    </row>
    <row r="189" spans="1:1">
      <c r="A189" s="465"/>
    </row>
    <row r="190" spans="1:1">
      <c r="A190" s="465"/>
    </row>
    <row r="191" spans="1:1">
      <c r="A191" s="465"/>
    </row>
    <row r="192" spans="1:1">
      <c r="A192" s="465"/>
    </row>
    <row r="193" spans="1:1">
      <c r="A193" s="465"/>
    </row>
    <row r="194" spans="1:1">
      <c r="A194" s="465"/>
    </row>
    <row r="195" spans="1:1">
      <c r="A195" s="465"/>
    </row>
    <row r="196" spans="1:1">
      <c r="A196" s="465"/>
    </row>
    <row r="197" spans="1:1">
      <c r="A197" s="465"/>
    </row>
    <row r="198" spans="1:1">
      <c r="A198" s="465"/>
    </row>
    <row r="199" spans="1:1">
      <c r="A199" s="465"/>
    </row>
    <row r="200" spans="1:1">
      <c r="A200" s="465"/>
    </row>
    <row r="201" spans="1:1">
      <c r="A201" s="465"/>
    </row>
    <row r="202" spans="1:1">
      <c r="A202" s="465"/>
    </row>
    <row r="203" spans="1:1">
      <c r="A203" s="465"/>
    </row>
    <row r="204" spans="1:1">
      <c r="A204" s="465"/>
    </row>
    <row r="205" spans="1:1">
      <c r="A205" s="465"/>
    </row>
    <row r="206" spans="1:1">
      <c r="A206" s="465"/>
    </row>
    <row r="207" spans="1:1">
      <c r="A207" s="465"/>
    </row>
    <row r="208" spans="1:1">
      <c r="A208" s="465"/>
    </row>
    <row r="209" spans="1:1">
      <c r="A209" s="465"/>
    </row>
    <row r="210" spans="1:1">
      <c r="A210" s="465"/>
    </row>
    <row r="211" spans="1:1">
      <c r="A211" s="465"/>
    </row>
    <row r="212" spans="1:1">
      <c r="A212" s="465"/>
    </row>
    <row r="213" spans="1:1">
      <c r="A213" s="465"/>
    </row>
    <row r="214" spans="1:1">
      <c r="A214" s="465"/>
    </row>
    <row r="215" spans="1:1">
      <c r="A215" s="465"/>
    </row>
    <row r="216" spans="1:1">
      <c r="A216" s="465"/>
    </row>
    <row r="217" spans="1:1">
      <c r="A217" s="465"/>
    </row>
    <row r="218" spans="1:1">
      <c r="A218" s="465"/>
    </row>
    <row r="219" spans="1:1">
      <c r="A219" s="465"/>
    </row>
    <row r="220" spans="1:1">
      <c r="A220" s="465"/>
    </row>
    <row r="221" spans="1:1">
      <c r="A221" s="465"/>
    </row>
    <row r="222" spans="1:1">
      <c r="A222" s="465"/>
    </row>
    <row r="223" spans="1:1">
      <c r="A223" s="465"/>
    </row>
    <row r="224" spans="1:1">
      <c r="A224" s="465"/>
    </row>
    <row r="225" spans="1:1">
      <c r="A225" s="465"/>
    </row>
    <row r="226" spans="1:1">
      <c r="A226" s="465"/>
    </row>
    <row r="227" spans="1:1">
      <c r="A227" s="465"/>
    </row>
    <row r="228" spans="1:1">
      <c r="A228" s="465"/>
    </row>
    <row r="229" spans="1:1">
      <c r="A229" s="465"/>
    </row>
    <row r="230" spans="1:1">
      <c r="A230" s="465"/>
    </row>
    <row r="231" spans="1:1">
      <c r="A231" s="465"/>
    </row>
    <row r="232" spans="1:1">
      <c r="A232" s="465"/>
    </row>
    <row r="233" spans="1:1">
      <c r="A233" s="465"/>
    </row>
    <row r="234" spans="1:1">
      <c r="A234" s="465"/>
    </row>
    <row r="235" spans="1:1">
      <c r="A235" s="465"/>
    </row>
    <row r="236" spans="1:1">
      <c r="A236" s="465"/>
    </row>
    <row r="237" spans="1:1">
      <c r="A237" s="465"/>
    </row>
    <row r="238" spans="1:1">
      <c r="A238" s="465"/>
    </row>
    <row r="239" spans="1:1">
      <c r="A239" s="465"/>
    </row>
    <row r="240" spans="1:1">
      <c r="A240" s="465"/>
    </row>
    <row r="241" spans="1:1">
      <c r="A241" s="465"/>
    </row>
    <row r="242" spans="1:1">
      <c r="A242" s="465"/>
    </row>
    <row r="243" spans="1:1">
      <c r="A243" s="465"/>
    </row>
    <row r="244" spans="1:1">
      <c r="A244" s="465"/>
    </row>
    <row r="245" spans="1:1">
      <c r="A245" s="465"/>
    </row>
    <row r="246" spans="1:1">
      <c r="A246" s="465"/>
    </row>
    <row r="247" spans="1:1">
      <c r="A247" s="465"/>
    </row>
    <row r="248" spans="1:1">
      <c r="A248" s="465"/>
    </row>
    <row r="249" spans="1:1">
      <c r="A249" s="465"/>
    </row>
    <row r="250" spans="1:1">
      <c r="A250" s="465"/>
    </row>
    <row r="251" spans="1:1">
      <c r="A251" s="465"/>
    </row>
    <row r="252" spans="1:1">
      <c r="A252" s="465"/>
    </row>
    <row r="253" spans="1:1">
      <c r="A253" s="465"/>
    </row>
    <row r="254" spans="1:1">
      <c r="A254" s="465"/>
    </row>
    <row r="255" spans="1:1">
      <c r="A255" s="465"/>
    </row>
    <row r="256" spans="1:1">
      <c r="A256" s="465"/>
    </row>
    <row r="257" spans="1:1">
      <c r="A257" s="465"/>
    </row>
    <row r="258" spans="1:1">
      <c r="A258" s="465"/>
    </row>
    <row r="259" spans="1:1">
      <c r="A259" s="465"/>
    </row>
    <row r="260" spans="1:1">
      <c r="A260" s="465"/>
    </row>
    <row r="261" spans="1:1">
      <c r="A261" s="465"/>
    </row>
    <row r="262" spans="1:1">
      <c r="A262" s="465"/>
    </row>
    <row r="263" spans="1:1">
      <c r="A263" s="465"/>
    </row>
    <row r="264" spans="1:1">
      <c r="A264" s="465"/>
    </row>
    <row r="265" spans="1:1">
      <c r="A265" s="465"/>
    </row>
    <row r="266" spans="1:1">
      <c r="A266" s="465"/>
    </row>
    <row r="267" spans="1:1">
      <c r="A267" s="465"/>
    </row>
    <row r="268" spans="1:1">
      <c r="A268" s="465"/>
    </row>
    <row r="269" spans="1:1">
      <c r="A269" s="465"/>
    </row>
    <row r="270" spans="1:1">
      <c r="A270" s="465"/>
    </row>
    <row r="271" spans="1:1">
      <c r="A271" s="465"/>
    </row>
    <row r="272" spans="1:1">
      <c r="A272" s="465"/>
    </row>
    <row r="273" spans="1:1">
      <c r="A273" s="465"/>
    </row>
    <row r="274" spans="1:1">
      <c r="A274" s="465"/>
    </row>
    <row r="275" spans="1:1">
      <c r="A275" s="465"/>
    </row>
    <row r="276" spans="1:1">
      <c r="A276" s="465"/>
    </row>
    <row r="277" spans="1:1">
      <c r="A277" s="465"/>
    </row>
    <row r="278" spans="1:1">
      <c r="A278" s="465"/>
    </row>
    <row r="279" spans="1:1">
      <c r="A279" s="465"/>
    </row>
    <row r="280" spans="1:1">
      <c r="A280" s="465"/>
    </row>
    <row r="281" spans="1:1">
      <c r="A281" s="465"/>
    </row>
    <row r="282" spans="1:1">
      <c r="A282" s="465"/>
    </row>
    <row r="283" spans="1:1">
      <c r="A283" s="465"/>
    </row>
    <row r="284" spans="1:1">
      <c r="A284" s="465"/>
    </row>
    <row r="285" spans="1:1">
      <c r="A285" s="465"/>
    </row>
    <row r="286" spans="1:1">
      <c r="A286" s="465"/>
    </row>
    <row r="287" spans="1:1">
      <c r="A287" s="465"/>
    </row>
    <row r="288" spans="1:1">
      <c r="A288" s="465"/>
    </row>
    <row r="289" spans="1:1">
      <c r="A289" s="465"/>
    </row>
    <row r="290" spans="1:1">
      <c r="A290" s="465"/>
    </row>
    <row r="291" spans="1:1">
      <c r="A291" s="465"/>
    </row>
    <row r="292" spans="1:1">
      <c r="A292" s="465"/>
    </row>
    <row r="293" spans="1:1">
      <c r="A293" s="465"/>
    </row>
    <row r="294" spans="1:1">
      <c r="A294" s="465"/>
    </row>
    <row r="295" spans="1:1">
      <c r="A295" s="465"/>
    </row>
    <row r="296" spans="1:1">
      <c r="A296" s="465"/>
    </row>
    <row r="297" spans="1:1">
      <c r="A297" s="465"/>
    </row>
    <row r="298" spans="1:1">
      <c r="A298" s="465"/>
    </row>
    <row r="299" spans="1:1">
      <c r="A299" s="465"/>
    </row>
    <row r="300" spans="1:1">
      <c r="A300" s="465"/>
    </row>
    <row r="301" spans="1:1">
      <c r="A301" s="465"/>
    </row>
    <row r="302" spans="1:1">
      <c r="A302" s="465"/>
    </row>
    <row r="303" spans="1:1">
      <c r="A303" s="465"/>
    </row>
    <row r="304" spans="1:1">
      <c r="A304" s="465"/>
    </row>
    <row r="305" spans="1:1">
      <c r="A305" s="465"/>
    </row>
    <row r="306" spans="1:1">
      <c r="A306" s="465"/>
    </row>
    <row r="307" spans="1:1">
      <c r="A307" s="465"/>
    </row>
    <row r="308" spans="1:1">
      <c r="A308" s="465"/>
    </row>
    <row r="309" spans="1:1">
      <c r="A309" s="465"/>
    </row>
    <row r="310" spans="1:1">
      <c r="A310" s="465"/>
    </row>
    <row r="311" spans="1:1">
      <c r="A311" s="465"/>
    </row>
    <row r="312" spans="1:1">
      <c r="A312" s="465"/>
    </row>
    <row r="313" spans="1:1">
      <c r="A313" s="465"/>
    </row>
    <row r="314" spans="1:1">
      <c r="A314" s="465"/>
    </row>
    <row r="315" spans="1:1">
      <c r="A315" s="465"/>
    </row>
    <row r="316" spans="1:1">
      <c r="A316" s="465"/>
    </row>
    <row r="317" spans="1:1">
      <c r="A317" s="465"/>
    </row>
    <row r="318" spans="1:1">
      <c r="A318" s="465"/>
    </row>
    <row r="319" spans="1:1">
      <c r="A319" s="465"/>
    </row>
    <row r="320" spans="1:1">
      <c r="A320" s="465"/>
    </row>
    <row r="321" spans="1:1">
      <c r="A321" s="465"/>
    </row>
    <row r="322" spans="1:1">
      <c r="A322" s="465"/>
    </row>
    <row r="323" spans="1:1">
      <c r="A323" s="465"/>
    </row>
    <row r="324" spans="1:1">
      <c r="A324" s="465"/>
    </row>
    <row r="325" spans="1:1">
      <c r="A325" s="465"/>
    </row>
    <row r="326" spans="1:1">
      <c r="A326" s="465"/>
    </row>
    <row r="327" spans="1:1">
      <c r="A327" s="465"/>
    </row>
    <row r="328" spans="1:1">
      <c r="A328" s="465"/>
    </row>
    <row r="329" spans="1:1">
      <c r="A329" s="465"/>
    </row>
    <row r="330" spans="1:1">
      <c r="A330" s="465"/>
    </row>
    <row r="331" spans="1:1">
      <c r="A331" s="465"/>
    </row>
    <row r="332" spans="1:1">
      <c r="A332" s="465"/>
    </row>
    <row r="333" spans="1:1">
      <c r="A333" s="465"/>
    </row>
    <row r="334" spans="1:1">
      <c r="A334" s="465"/>
    </row>
    <row r="335" spans="1:1">
      <c r="A335" s="465"/>
    </row>
    <row r="336" spans="1:1">
      <c r="A336" s="465"/>
    </row>
    <row r="337" spans="1:1">
      <c r="A337" s="465"/>
    </row>
    <row r="338" spans="1:1">
      <c r="A338" s="465"/>
    </row>
    <row r="339" spans="1:1">
      <c r="A339" s="465"/>
    </row>
    <row r="340" spans="1:1">
      <c r="A340" s="465"/>
    </row>
    <row r="341" spans="1:1">
      <c r="A341" s="465"/>
    </row>
    <row r="342" spans="1:1">
      <c r="A342" s="465"/>
    </row>
    <row r="343" spans="1:1">
      <c r="A343" s="465"/>
    </row>
    <row r="344" spans="1:1">
      <c r="A344" s="465"/>
    </row>
    <row r="345" spans="1:1">
      <c r="A345" s="465"/>
    </row>
    <row r="346" spans="1:1">
      <c r="A346" s="465"/>
    </row>
    <row r="347" spans="1:1">
      <c r="A347" s="465"/>
    </row>
    <row r="348" spans="1:1">
      <c r="A348" s="465"/>
    </row>
    <row r="349" spans="1:1">
      <c r="A349" s="465"/>
    </row>
    <row r="350" spans="1:1">
      <c r="A350" s="465"/>
    </row>
    <row r="351" spans="1:1">
      <c r="A351" s="465"/>
    </row>
    <row r="352" spans="1:1">
      <c r="A352" s="465"/>
    </row>
    <row r="353" spans="1:1">
      <c r="A353" s="465"/>
    </row>
    <row r="354" spans="1:1">
      <c r="A354" s="465"/>
    </row>
    <row r="355" spans="1:1">
      <c r="A355" s="465"/>
    </row>
    <row r="356" spans="1:1">
      <c r="A356" s="465"/>
    </row>
    <row r="357" spans="1:1">
      <c r="A357" s="465"/>
    </row>
    <row r="358" spans="1:1">
      <c r="A358" s="465"/>
    </row>
    <row r="359" spans="1:1">
      <c r="A359" s="465"/>
    </row>
    <row r="360" spans="1:1">
      <c r="A360" s="465"/>
    </row>
    <row r="361" spans="1:1">
      <c r="A361" s="465"/>
    </row>
    <row r="362" spans="1:1">
      <c r="A362" s="465"/>
    </row>
    <row r="363" spans="1:1">
      <c r="A363" s="465"/>
    </row>
    <row r="364" spans="1:1">
      <c r="A364" s="465"/>
    </row>
    <row r="365" spans="1:1">
      <c r="A365" s="465"/>
    </row>
    <row r="366" spans="1:1">
      <c r="A366" s="465"/>
    </row>
    <row r="367" spans="1:1">
      <c r="A367" s="465"/>
    </row>
    <row r="368" spans="1:1">
      <c r="A368" s="465"/>
    </row>
    <row r="369" spans="1:1">
      <c r="A369" s="465"/>
    </row>
    <row r="370" spans="1:1">
      <c r="A370" s="465"/>
    </row>
    <row r="371" spans="1:1">
      <c r="A371" s="465"/>
    </row>
    <row r="372" spans="1:1">
      <c r="A372" s="465"/>
    </row>
    <row r="373" spans="1:1">
      <c r="A373" s="465"/>
    </row>
    <row r="374" spans="1:1">
      <c r="A374" s="465"/>
    </row>
    <row r="375" spans="1:1">
      <c r="A375" s="465"/>
    </row>
    <row r="376" spans="1:1">
      <c r="A376" s="465"/>
    </row>
    <row r="377" spans="1:1">
      <c r="A377" s="465"/>
    </row>
    <row r="378" spans="1:1">
      <c r="A378" s="465"/>
    </row>
    <row r="379" spans="1:1">
      <c r="A379" s="465"/>
    </row>
    <row r="380" spans="1:1">
      <c r="A380" s="465"/>
    </row>
    <row r="381" spans="1:1">
      <c r="A381" s="465"/>
    </row>
    <row r="382" spans="1:1">
      <c r="A382" s="465"/>
    </row>
    <row r="383" spans="1:1">
      <c r="A383" s="465"/>
    </row>
    <row r="384" spans="1:1">
      <c r="A384" s="465"/>
    </row>
    <row r="385" spans="1:1">
      <c r="A385" s="465"/>
    </row>
    <row r="386" spans="1:1">
      <c r="A386" s="465"/>
    </row>
    <row r="387" spans="1:1">
      <c r="A387" s="465"/>
    </row>
    <row r="388" spans="1:1">
      <c r="A388" s="465"/>
    </row>
    <row r="389" spans="1:1">
      <c r="A389" s="465"/>
    </row>
    <row r="390" spans="1:1">
      <c r="A390" s="465"/>
    </row>
    <row r="391" spans="1:1">
      <c r="A391" s="465"/>
    </row>
    <row r="392" spans="1:1">
      <c r="A392" s="465"/>
    </row>
    <row r="393" spans="1:1">
      <c r="A393" s="465"/>
    </row>
    <row r="394" spans="1:1">
      <c r="A394" s="465"/>
    </row>
    <row r="395" spans="1:1">
      <c r="A395" s="465"/>
    </row>
    <row r="396" spans="1:1">
      <c r="A396" s="465"/>
    </row>
    <row r="397" spans="1:1">
      <c r="A397" s="465"/>
    </row>
    <row r="398" spans="1:1">
      <c r="A398" s="465"/>
    </row>
    <row r="399" spans="1:1">
      <c r="A399" s="465"/>
    </row>
    <row r="400" spans="1:1">
      <c r="A400" s="465"/>
    </row>
    <row r="401" spans="1:1">
      <c r="A401" s="465"/>
    </row>
    <row r="402" spans="1:1">
      <c r="A402" s="465"/>
    </row>
    <row r="403" spans="1:1">
      <c r="A403" s="465"/>
    </row>
    <row r="404" spans="1:1">
      <c r="A404" s="465"/>
    </row>
    <row r="405" spans="1:1">
      <c r="A405" s="465"/>
    </row>
    <row r="406" spans="1:1">
      <c r="A406" s="465"/>
    </row>
    <row r="407" spans="1:1">
      <c r="A407" s="465"/>
    </row>
    <row r="408" spans="1:1">
      <c r="A408" s="465"/>
    </row>
    <row r="409" spans="1:1">
      <c r="A409" s="465"/>
    </row>
    <row r="410" spans="1:1">
      <c r="A410" s="465"/>
    </row>
    <row r="411" spans="1:1">
      <c r="A411" s="465"/>
    </row>
    <row r="412" spans="1:1">
      <c r="A412" s="465"/>
    </row>
    <row r="413" spans="1:1">
      <c r="A413" s="465"/>
    </row>
    <row r="414" spans="1:1">
      <c r="A414" s="465"/>
    </row>
    <row r="415" spans="1:1">
      <c r="A415" s="465"/>
    </row>
    <row r="416" spans="1:1">
      <c r="A416" s="465"/>
    </row>
    <row r="417" spans="1:1">
      <c r="A417" s="465"/>
    </row>
    <row r="418" spans="1:1">
      <c r="A418" s="465"/>
    </row>
    <row r="419" spans="1:1">
      <c r="A419" s="465"/>
    </row>
    <row r="420" spans="1:1">
      <c r="A420" s="465"/>
    </row>
    <row r="421" spans="1:1">
      <c r="A421" s="465"/>
    </row>
    <row r="422" spans="1:1">
      <c r="A422" s="465"/>
    </row>
    <row r="423" spans="1:1">
      <c r="A423" s="465"/>
    </row>
    <row r="424" spans="1:1">
      <c r="A424" s="465"/>
    </row>
    <row r="425" spans="1:1">
      <c r="A425" s="465"/>
    </row>
    <row r="426" spans="1:1">
      <c r="A426" s="465"/>
    </row>
    <row r="427" spans="1:1">
      <c r="A427" s="465"/>
    </row>
    <row r="428" spans="1:1">
      <c r="A428" s="465"/>
    </row>
    <row r="429" spans="1:1">
      <c r="A429" s="465"/>
    </row>
    <row r="430" spans="1:1">
      <c r="A430" s="465"/>
    </row>
    <row r="431" spans="1:1">
      <c r="A431" s="465"/>
    </row>
    <row r="432" spans="1:1">
      <c r="A432" s="465"/>
    </row>
    <row r="433" spans="1:1">
      <c r="A433" s="465"/>
    </row>
    <row r="434" spans="1:1">
      <c r="A434" s="465"/>
    </row>
    <row r="435" spans="1:1">
      <c r="A435" s="465"/>
    </row>
    <row r="436" spans="1:1">
      <c r="A436" s="465"/>
    </row>
    <row r="437" spans="1:1">
      <c r="A437" s="465"/>
    </row>
    <row r="438" spans="1:1">
      <c r="A438" s="465"/>
    </row>
    <row r="439" spans="1:1">
      <c r="A439" s="465"/>
    </row>
    <row r="440" spans="1:1">
      <c r="A440" s="465"/>
    </row>
    <row r="441" spans="1:1">
      <c r="A441" s="465"/>
    </row>
    <row r="442" spans="1:1">
      <c r="A442" s="465"/>
    </row>
    <row r="443" spans="1:1">
      <c r="A443" s="465"/>
    </row>
    <row r="444" spans="1:1">
      <c r="A444" s="465"/>
    </row>
    <row r="445" spans="1:1">
      <c r="A445" s="465"/>
    </row>
    <row r="446" spans="1:1">
      <c r="A446" s="465"/>
    </row>
    <row r="447" spans="1:1">
      <c r="A447" s="465"/>
    </row>
    <row r="448" spans="1:1">
      <c r="A448" s="465"/>
    </row>
    <row r="449" spans="1:1">
      <c r="A449" s="465"/>
    </row>
    <row r="450" spans="1:1">
      <c r="A450" s="465"/>
    </row>
    <row r="451" spans="1:1">
      <c r="A451" s="465"/>
    </row>
    <row r="452" spans="1:1">
      <c r="A452" s="465"/>
    </row>
    <row r="453" spans="1:1">
      <c r="A453" s="465"/>
    </row>
    <row r="454" spans="1:1">
      <c r="A454" s="465"/>
    </row>
    <row r="455" spans="1:1">
      <c r="A455" s="465"/>
    </row>
    <row r="456" spans="1:1">
      <c r="A456" s="465"/>
    </row>
    <row r="457" spans="1:1">
      <c r="A457" s="465"/>
    </row>
    <row r="458" spans="1:1">
      <c r="A458" s="465"/>
    </row>
    <row r="459" spans="1:1">
      <c r="A459" s="465"/>
    </row>
    <row r="460" spans="1:1">
      <c r="A460" s="465"/>
    </row>
    <row r="461" spans="1:1">
      <c r="A461" s="465"/>
    </row>
    <row r="462" spans="1:1">
      <c r="A462" s="465"/>
    </row>
    <row r="463" spans="1:1">
      <c r="A463" s="465"/>
    </row>
    <row r="464" spans="1:1">
      <c r="A464" s="465"/>
    </row>
    <row r="465" spans="1:1">
      <c r="A465" s="465"/>
    </row>
    <row r="466" spans="1:1">
      <c r="A466" s="465"/>
    </row>
    <row r="467" spans="1:1">
      <c r="A467" s="465"/>
    </row>
    <row r="468" spans="1:1">
      <c r="A468" s="465"/>
    </row>
    <row r="469" spans="1:1">
      <c r="A469" s="465"/>
    </row>
    <row r="470" spans="1:1">
      <c r="A470" s="465"/>
    </row>
    <row r="471" spans="1:1">
      <c r="A471" s="465"/>
    </row>
    <row r="472" spans="1:1">
      <c r="A472" s="465"/>
    </row>
    <row r="473" spans="1:1">
      <c r="A473" s="465"/>
    </row>
    <row r="474" spans="1:1">
      <c r="A474" s="465"/>
    </row>
    <row r="475" spans="1:1">
      <c r="A475" s="465"/>
    </row>
    <row r="476" spans="1:1">
      <c r="A476" s="465"/>
    </row>
    <row r="477" spans="1:1">
      <c r="A477" s="465"/>
    </row>
    <row r="478" spans="1:1">
      <c r="A478" s="465"/>
    </row>
    <row r="479" spans="1:1">
      <c r="A479" s="465"/>
    </row>
    <row r="480" spans="1:1">
      <c r="A480" s="465"/>
    </row>
    <row r="481" spans="1:1">
      <c r="A481" s="465"/>
    </row>
    <row r="482" spans="1:1">
      <c r="A482" s="465"/>
    </row>
    <row r="483" spans="1:1">
      <c r="A483" s="465"/>
    </row>
    <row r="484" spans="1:1">
      <c r="A484" s="465"/>
    </row>
    <row r="485" spans="1:1">
      <c r="A485" s="465"/>
    </row>
    <row r="486" spans="1:1">
      <c r="A486" s="465"/>
    </row>
    <row r="487" spans="1:1">
      <c r="A487" s="465"/>
    </row>
    <row r="488" spans="1:1">
      <c r="A488" s="465"/>
    </row>
    <row r="489" spans="1:1">
      <c r="A489" s="465"/>
    </row>
    <row r="490" spans="1:1">
      <c r="A490" s="465"/>
    </row>
    <row r="491" spans="1:1">
      <c r="A491" s="465"/>
    </row>
    <row r="492" spans="1:1">
      <c r="A492" s="465"/>
    </row>
    <row r="493" spans="1:1">
      <c r="A493" s="465"/>
    </row>
    <row r="494" spans="1:1">
      <c r="A494" s="465"/>
    </row>
    <row r="495" spans="1:1">
      <c r="A495" s="465"/>
    </row>
    <row r="496" spans="1:1">
      <c r="A496" s="465"/>
    </row>
    <row r="497" spans="1:1">
      <c r="A497" s="465"/>
    </row>
    <row r="498" spans="1:1">
      <c r="A498" s="465"/>
    </row>
    <row r="499" spans="1:1">
      <c r="A499" s="465"/>
    </row>
    <row r="500" spans="1:1">
      <c r="A500" s="465"/>
    </row>
    <row r="501" spans="1:1">
      <c r="A501" s="465"/>
    </row>
    <row r="502" spans="1:1">
      <c r="A502" s="465"/>
    </row>
    <row r="503" spans="1:1">
      <c r="A503" s="465"/>
    </row>
    <row r="504" spans="1:1">
      <c r="A504" s="465"/>
    </row>
    <row r="505" spans="1:1">
      <c r="A505" s="465"/>
    </row>
    <row r="506" spans="1:1">
      <c r="A506" s="465"/>
    </row>
    <row r="507" spans="1:1">
      <c r="A507" s="465"/>
    </row>
    <row r="508" spans="1:1">
      <c r="A508" s="465"/>
    </row>
    <row r="509" spans="1:1">
      <c r="A509" s="465"/>
    </row>
    <row r="510" spans="1:1">
      <c r="A510" s="465"/>
    </row>
    <row r="511" spans="1:1">
      <c r="A511" s="465"/>
    </row>
    <row r="512" spans="1:1">
      <c r="A512" s="465"/>
    </row>
    <row r="513" spans="1:1">
      <c r="A513" s="465"/>
    </row>
    <row r="514" spans="1:1">
      <c r="A514" s="465"/>
    </row>
    <row r="515" spans="1:1">
      <c r="A515" s="465"/>
    </row>
    <row r="516" spans="1:1">
      <c r="A516" s="465"/>
    </row>
    <row r="517" spans="1:1">
      <c r="A517" s="465"/>
    </row>
    <row r="518" spans="1:1">
      <c r="A518" s="465"/>
    </row>
    <row r="519" spans="1:1">
      <c r="A519" s="465"/>
    </row>
    <row r="520" spans="1:1">
      <c r="A520" s="465"/>
    </row>
    <row r="521" spans="1:1">
      <c r="A521" s="465"/>
    </row>
    <row r="522" spans="1:1">
      <c r="A522" s="465"/>
    </row>
    <row r="523" spans="1:1">
      <c r="A523" s="465"/>
    </row>
    <row r="524" spans="1:1">
      <c r="A524" s="465"/>
    </row>
    <row r="525" spans="1:1">
      <c r="A525" s="465"/>
    </row>
    <row r="526" spans="1:1">
      <c r="A526" s="465"/>
    </row>
    <row r="527" spans="1:1">
      <c r="A527" s="465"/>
    </row>
    <row r="528" spans="1:1">
      <c r="A528" s="465"/>
    </row>
    <row r="529" spans="1:1">
      <c r="A529" s="465"/>
    </row>
    <row r="530" spans="1:1">
      <c r="A530" s="465"/>
    </row>
    <row r="531" spans="1:1">
      <c r="A531" s="465"/>
    </row>
    <row r="532" spans="1:1">
      <c r="A532" s="465"/>
    </row>
    <row r="533" spans="1:1">
      <c r="A533" s="465"/>
    </row>
    <row r="534" spans="1:1">
      <c r="A534" s="465"/>
    </row>
    <row r="535" spans="1:1">
      <c r="A535" s="465"/>
    </row>
    <row r="536" spans="1:1">
      <c r="A536" s="465"/>
    </row>
    <row r="537" spans="1:1">
      <c r="A537" s="465"/>
    </row>
    <row r="538" spans="1:1">
      <c r="A538" s="465"/>
    </row>
    <row r="539" spans="1:1">
      <c r="A539" s="465"/>
    </row>
    <row r="540" spans="1:1">
      <c r="A540" s="465"/>
    </row>
    <row r="541" spans="1:1">
      <c r="A541" s="465"/>
    </row>
    <row r="542" spans="1:1">
      <c r="A542" s="465"/>
    </row>
    <row r="543" spans="1:1">
      <c r="A543" s="465"/>
    </row>
    <row r="544" spans="1:1">
      <c r="A544" s="465"/>
    </row>
    <row r="545" spans="1:1">
      <c r="A545" s="465"/>
    </row>
    <row r="546" spans="1:1">
      <c r="A546" s="465"/>
    </row>
    <row r="547" spans="1:1">
      <c r="A547" s="465"/>
    </row>
    <row r="548" spans="1:1">
      <c r="A548" s="465"/>
    </row>
    <row r="549" spans="1:1">
      <c r="A549" s="465"/>
    </row>
    <row r="550" spans="1:1">
      <c r="A550" s="465"/>
    </row>
    <row r="551" spans="1:1">
      <c r="A551" s="465"/>
    </row>
    <row r="552" spans="1:1">
      <c r="A552" s="465"/>
    </row>
    <row r="553" spans="1:1">
      <c r="A553" s="465"/>
    </row>
    <row r="554" spans="1:1">
      <c r="A554" s="465"/>
    </row>
    <row r="555" spans="1:1">
      <c r="A555" s="465"/>
    </row>
    <row r="556" spans="1:1">
      <c r="A556" s="465"/>
    </row>
    <row r="557" spans="1:1">
      <c r="A557" s="465"/>
    </row>
    <row r="558" spans="1:1">
      <c r="A558" s="465"/>
    </row>
    <row r="559" spans="1:1">
      <c r="A559" s="465"/>
    </row>
    <row r="560" spans="1:1">
      <c r="A560" s="465"/>
    </row>
    <row r="561" spans="1:1">
      <c r="A561" s="465"/>
    </row>
    <row r="562" spans="1:1">
      <c r="A562" s="465"/>
    </row>
    <row r="563" spans="1:1">
      <c r="A563" s="465"/>
    </row>
    <row r="564" spans="1:1">
      <c r="A564" s="465"/>
    </row>
    <row r="565" spans="1:1">
      <c r="A565" s="465"/>
    </row>
    <row r="566" spans="1:1">
      <c r="A566" s="465"/>
    </row>
    <row r="567" spans="1:1">
      <c r="A567" s="465"/>
    </row>
    <row r="568" spans="1:1">
      <c r="A568" s="465"/>
    </row>
    <row r="569" spans="1:1">
      <c r="A569" s="465"/>
    </row>
    <row r="570" spans="1:1">
      <c r="A570" s="465"/>
    </row>
    <row r="571" spans="1:1">
      <c r="A571" s="465"/>
    </row>
    <row r="572" spans="1:1">
      <c r="A572" s="465"/>
    </row>
    <row r="573" spans="1:1">
      <c r="A573" s="465"/>
    </row>
    <row r="574" spans="1:1">
      <c r="A574" s="465"/>
    </row>
    <row r="575" spans="1:1">
      <c r="A575" s="465"/>
    </row>
    <row r="576" spans="1:1">
      <c r="A576" s="465"/>
    </row>
    <row r="577" spans="1:1">
      <c r="A577" s="465"/>
    </row>
    <row r="578" spans="1:1">
      <c r="A578" s="465"/>
    </row>
    <row r="579" spans="1:1">
      <c r="A579" s="465"/>
    </row>
    <row r="580" spans="1:1">
      <c r="A580" s="465"/>
    </row>
    <row r="581" spans="1:1">
      <c r="A581" s="465"/>
    </row>
    <row r="582" spans="1:1">
      <c r="A582" s="465"/>
    </row>
    <row r="583" spans="1:1">
      <c r="A583" s="465"/>
    </row>
    <row r="584" spans="1:1">
      <c r="A584" s="465"/>
    </row>
    <row r="585" spans="1:1">
      <c r="A585" s="465"/>
    </row>
    <row r="586" spans="1:1">
      <c r="A586" s="465"/>
    </row>
    <row r="587" spans="1:1">
      <c r="A587" s="465"/>
    </row>
    <row r="588" spans="1:1">
      <c r="A588" s="465"/>
    </row>
    <row r="589" spans="1:1">
      <c r="A589" s="465"/>
    </row>
    <row r="590" spans="1:1">
      <c r="A590" s="465"/>
    </row>
    <row r="591" spans="1:1">
      <c r="A591" s="465"/>
    </row>
    <row r="592" spans="1:1">
      <c r="A592" s="465"/>
    </row>
    <row r="593" spans="1:1">
      <c r="A593" s="465"/>
    </row>
    <row r="594" spans="1:1">
      <c r="A594" s="465"/>
    </row>
    <row r="595" spans="1:1">
      <c r="A595" s="465"/>
    </row>
    <row r="596" spans="1:1">
      <c r="A596" s="465"/>
    </row>
    <row r="597" spans="1:1">
      <c r="A597" s="465"/>
    </row>
    <row r="598" spans="1:1">
      <c r="A598" s="465"/>
    </row>
    <row r="599" spans="1:1">
      <c r="A599" s="465"/>
    </row>
    <row r="600" spans="1:1">
      <c r="A600" s="465"/>
    </row>
    <row r="601" spans="1:1">
      <c r="A601" s="465"/>
    </row>
    <row r="602" spans="1:1">
      <c r="A602" s="465"/>
    </row>
    <row r="603" spans="1:1">
      <c r="A603" s="465"/>
    </row>
    <row r="604" spans="1:1">
      <c r="A604" s="465"/>
    </row>
    <row r="605" spans="1:1">
      <c r="A605" s="465"/>
    </row>
    <row r="606" spans="1:1">
      <c r="A606" s="465"/>
    </row>
    <row r="607" spans="1:1">
      <c r="A607" s="465"/>
    </row>
    <row r="608" spans="1:1">
      <c r="A608" s="465"/>
    </row>
    <row r="609" spans="1:1">
      <c r="A609" s="465"/>
    </row>
    <row r="610" spans="1:1">
      <c r="A610" s="465"/>
    </row>
    <row r="611" spans="1:1">
      <c r="A611" s="465"/>
    </row>
    <row r="612" spans="1:1">
      <c r="A612" s="465"/>
    </row>
    <row r="613" spans="1:1">
      <c r="A613" s="465"/>
    </row>
    <row r="614" spans="1:1">
      <c r="A614" s="465"/>
    </row>
    <row r="615" spans="1:1">
      <c r="A615" s="465"/>
    </row>
    <row r="616" spans="1:1">
      <c r="A616" s="465"/>
    </row>
    <row r="617" spans="1:1">
      <c r="A617" s="465"/>
    </row>
    <row r="618" spans="1:1">
      <c r="A618" s="465"/>
    </row>
    <row r="619" spans="1:1">
      <c r="A619" s="465"/>
    </row>
    <row r="620" spans="1:1">
      <c r="A620" s="465"/>
    </row>
    <row r="621" spans="1:1">
      <c r="A621" s="465"/>
    </row>
    <row r="622" spans="1:1">
      <c r="A622" s="465"/>
    </row>
    <row r="623" spans="1:1">
      <c r="A623" s="465"/>
    </row>
    <row r="624" spans="1:1">
      <c r="A624" s="465"/>
    </row>
    <row r="625" spans="1:1">
      <c r="A625" s="465"/>
    </row>
    <row r="626" spans="1:1">
      <c r="A626" s="465"/>
    </row>
    <row r="627" spans="1:1">
      <c r="A627" s="465"/>
    </row>
    <row r="628" spans="1:1">
      <c r="A628" s="465"/>
    </row>
    <row r="629" spans="1:1">
      <c r="A629" s="465"/>
    </row>
    <row r="630" spans="1:1">
      <c r="A630" s="465"/>
    </row>
    <row r="631" spans="1:1">
      <c r="A631" s="465"/>
    </row>
    <row r="632" spans="1:1">
      <c r="A632" s="465"/>
    </row>
    <row r="633" spans="1:1">
      <c r="A633" s="465"/>
    </row>
    <row r="634" spans="1:1">
      <c r="A634" s="465"/>
    </row>
    <row r="635" spans="1:1">
      <c r="A635" s="465"/>
    </row>
    <row r="636" spans="1:1">
      <c r="A636" s="465"/>
    </row>
    <row r="637" spans="1:1">
      <c r="A637" s="465"/>
    </row>
    <row r="638" spans="1:1">
      <c r="A638" s="465"/>
    </row>
    <row r="639" spans="1:1">
      <c r="A639" s="465"/>
    </row>
    <row r="640" spans="1:1">
      <c r="A640" s="465"/>
    </row>
    <row r="641" spans="1:1">
      <c r="A641" s="465"/>
    </row>
    <row r="642" spans="1:1">
      <c r="A642" s="465"/>
    </row>
    <row r="643" spans="1:1">
      <c r="A643" s="465"/>
    </row>
    <row r="644" spans="1:1">
      <c r="A644" s="465"/>
    </row>
    <row r="645" spans="1:1">
      <c r="A645" s="465"/>
    </row>
    <row r="646" spans="1:1">
      <c r="A646" s="465"/>
    </row>
    <row r="647" spans="1:1">
      <c r="A647" s="465"/>
    </row>
    <row r="648" spans="1:1">
      <c r="A648" s="465"/>
    </row>
    <row r="649" spans="1:1">
      <c r="A649" s="465"/>
    </row>
    <row r="650" spans="1:1">
      <c r="A650" s="465"/>
    </row>
    <row r="651" spans="1:1">
      <c r="A651" s="465"/>
    </row>
    <row r="652" spans="1:1">
      <c r="A652" s="465"/>
    </row>
    <row r="653" spans="1:1">
      <c r="A653" s="465"/>
    </row>
    <row r="654" spans="1:1">
      <c r="A654" s="465"/>
    </row>
    <row r="655" spans="1:1">
      <c r="A655" s="465"/>
    </row>
    <row r="656" spans="1:1">
      <c r="A656" s="465"/>
    </row>
    <row r="657" spans="1:1">
      <c r="A657" s="465"/>
    </row>
    <row r="658" spans="1:1">
      <c r="A658" s="465"/>
    </row>
    <row r="659" spans="1:1">
      <c r="A659" s="465"/>
    </row>
    <row r="660" spans="1:1">
      <c r="A660" s="465"/>
    </row>
    <row r="661" spans="1:1">
      <c r="A661" s="465"/>
    </row>
    <row r="662" spans="1:1">
      <c r="A662" s="465"/>
    </row>
    <row r="663" spans="1:1">
      <c r="A663" s="465"/>
    </row>
    <row r="664" spans="1:1">
      <c r="A664" s="465"/>
    </row>
    <row r="665" spans="1:1">
      <c r="A665" s="465"/>
    </row>
    <row r="666" spans="1:1">
      <c r="A666" s="465"/>
    </row>
    <row r="667" spans="1:1">
      <c r="A667" s="465"/>
    </row>
    <row r="668" spans="1:1">
      <c r="A668" s="465"/>
    </row>
    <row r="669" spans="1:1">
      <c r="A669" s="465"/>
    </row>
    <row r="670" spans="1:1">
      <c r="A670" s="465"/>
    </row>
    <row r="671" spans="1:1">
      <c r="A671" s="465"/>
    </row>
    <row r="672" spans="1:1">
      <c r="A672" s="465"/>
    </row>
    <row r="673" spans="1:1">
      <c r="A673" s="465"/>
    </row>
    <row r="674" spans="1:1">
      <c r="A674" s="465"/>
    </row>
    <row r="675" spans="1:1">
      <c r="A675" s="465"/>
    </row>
    <row r="676" spans="1:1">
      <c r="A676" s="465"/>
    </row>
    <row r="677" spans="1:1">
      <c r="A677" s="465"/>
    </row>
    <row r="678" spans="1:1">
      <c r="A678" s="465"/>
    </row>
    <row r="679" spans="1:1">
      <c r="A679" s="465"/>
    </row>
    <row r="680" spans="1:1">
      <c r="A680" s="465"/>
    </row>
    <row r="681" spans="1:1">
      <c r="A681" s="465"/>
    </row>
    <row r="682" spans="1:1">
      <c r="A682" s="465"/>
    </row>
    <row r="683" spans="1:1">
      <c r="A683" s="465"/>
    </row>
    <row r="684" spans="1:1">
      <c r="A684" s="465"/>
    </row>
    <row r="685" spans="1:1">
      <c r="A685" s="465"/>
    </row>
    <row r="686" spans="1:1">
      <c r="A686" s="465"/>
    </row>
    <row r="687" spans="1:1">
      <c r="A687" s="465"/>
    </row>
    <row r="688" spans="1:1">
      <c r="A688" s="465"/>
    </row>
    <row r="689" spans="1:1">
      <c r="A689" s="465"/>
    </row>
    <row r="690" spans="1:1">
      <c r="A690" s="465"/>
    </row>
    <row r="691" spans="1:1">
      <c r="A691" s="465"/>
    </row>
    <row r="692" spans="1:1">
      <c r="A692" s="465"/>
    </row>
    <row r="693" spans="1:1">
      <c r="A693" s="465"/>
    </row>
    <row r="694" spans="1:1">
      <c r="A694" s="465"/>
    </row>
    <row r="695" spans="1:1">
      <c r="A695" s="465"/>
    </row>
    <row r="696" spans="1:1">
      <c r="A696" s="465"/>
    </row>
    <row r="697" spans="1:1">
      <c r="A697" s="465"/>
    </row>
    <row r="698" spans="1:1">
      <c r="A698" s="465"/>
    </row>
    <row r="699" spans="1:1">
      <c r="A699" s="465"/>
    </row>
    <row r="700" spans="1:1">
      <c r="A700" s="465"/>
    </row>
    <row r="701" spans="1:1">
      <c r="A701" s="465"/>
    </row>
    <row r="702" spans="1:1">
      <c r="A702" s="465"/>
    </row>
    <row r="703" spans="1:1">
      <c r="A703" s="465"/>
    </row>
    <row r="704" spans="1:1">
      <c r="A704" s="465"/>
    </row>
    <row r="705" spans="1:1">
      <c r="A705" s="465"/>
    </row>
    <row r="706" spans="1:1">
      <c r="A706" s="465"/>
    </row>
    <row r="707" spans="1:1">
      <c r="A707" s="465"/>
    </row>
    <row r="708" spans="1:1">
      <c r="A708" s="465"/>
    </row>
    <row r="709" spans="1:1">
      <c r="A709" s="465"/>
    </row>
    <row r="710" spans="1:1">
      <c r="A710" s="465"/>
    </row>
    <row r="711" spans="1:1">
      <c r="A711" s="465"/>
    </row>
    <row r="712" spans="1:1">
      <c r="A712" s="465"/>
    </row>
    <row r="713" spans="1:1">
      <c r="A713" s="465"/>
    </row>
    <row r="714" spans="1:1">
      <c r="A714" s="465"/>
    </row>
    <row r="715" spans="1:1">
      <c r="A715" s="465"/>
    </row>
    <row r="716" spans="1:1">
      <c r="A716" s="465"/>
    </row>
    <row r="717" spans="1:1">
      <c r="A717" s="465"/>
    </row>
    <row r="718" spans="1:1">
      <c r="A718" s="465"/>
    </row>
    <row r="719" spans="1:1">
      <c r="A719" s="465"/>
    </row>
    <row r="720" spans="1:1">
      <c r="A720" s="465"/>
    </row>
    <row r="721" spans="1:1">
      <c r="A721" s="465"/>
    </row>
    <row r="722" spans="1:1">
      <c r="A722" s="465"/>
    </row>
    <row r="723" spans="1:1">
      <c r="A723" s="465"/>
    </row>
    <row r="724" spans="1:1">
      <c r="A724" s="465"/>
    </row>
    <row r="725" spans="1:1">
      <c r="A725" s="465"/>
    </row>
    <row r="726" spans="1:1">
      <c r="A726" s="465"/>
    </row>
    <row r="727" spans="1:1">
      <c r="A727" s="465"/>
    </row>
    <row r="728" spans="1:1">
      <c r="A728" s="465"/>
    </row>
    <row r="729" spans="1:1">
      <c r="A729" s="465"/>
    </row>
    <row r="730" spans="1:1">
      <c r="A730" s="465"/>
    </row>
    <row r="731" spans="1:1">
      <c r="A731" s="465"/>
    </row>
    <row r="732" spans="1:1">
      <c r="A732" s="465"/>
    </row>
    <row r="733" spans="1:1">
      <c r="A733" s="465"/>
    </row>
    <row r="734" spans="1:1">
      <c r="A734" s="465"/>
    </row>
    <row r="735" spans="1:1">
      <c r="A735" s="465"/>
    </row>
    <row r="736" spans="1:1">
      <c r="A736" s="465"/>
    </row>
    <row r="737" spans="1:1">
      <c r="A737" s="465"/>
    </row>
    <row r="738" spans="1:1">
      <c r="A738" s="465"/>
    </row>
    <row r="739" spans="1:1">
      <c r="A739" s="465"/>
    </row>
    <row r="740" spans="1:1">
      <c r="A740" s="465"/>
    </row>
    <row r="741" spans="1:1">
      <c r="A741" s="465"/>
    </row>
    <row r="742" spans="1:1">
      <c r="A742" s="465"/>
    </row>
    <row r="743" spans="1:1">
      <c r="A743" s="465"/>
    </row>
    <row r="744" spans="1:1">
      <c r="A744" s="465"/>
    </row>
    <row r="745" spans="1:1">
      <c r="A745" s="465"/>
    </row>
    <row r="746" spans="1:1">
      <c r="A746" s="465"/>
    </row>
    <row r="747" spans="1:1">
      <c r="A747" s="465"/>
    </row>
    <row r="748" spans="1:1">
      <c r="A748" s="465"/>
    </row>
    <row r="749" spans="1:1">
      <c r="A749" s="465"/>
    </row>
    <row r="750" spans="1:1">
      <c r="A750" s="465"/>
    </row>
    <row r="751" spans="1:1">
      <c r="A751" s="465"/>
    </row>
    <row r="752" spans="1:1">
      <c r="A752" s="465"/>
    </row>
    <row r="753" spans="1:1">
      <c r="A753" s="465"/>
    </row>
    <row r="754" spans="1:1">
      <c r="A754" s="465"/>
    </row>
    <row r="755" spans="1:1">
      <c r="A755" s="465"/>
    </row>
    <row r="756" spans="1:1">
      <c r="A756" s="465"/>
    </row>
    <row r="757" spans="1:1">
      <c r="A757" s="465"/>
    </row>
    <row r="758" spans="1:1">
      <c r="A758" s="465"/>
    </row>
    <row r="759" spans="1:1">
      <c r="A759" s="465"/>
    </row>
    <row r="760" spans="1:1">
      <c r="A760" s="465"/>
    </row>
    <row r="761" spans="1:1">
      <c r="A761" s="465"/>
    </row>
    <row r="762" spans="1:1">
      <c r="A762" s="465"/>
    </row>
    <row r="763" spans="1:1">
      <c r="A763" s="465"/>
    </row>
    <row r="764" spans="1:1">
      <c r="A764" s="465"/>
    </row>
    <row r="765" spans="1:1">
      <c r="A765" s="465"/>
    </row>
    <row r="766" spans="1:1">
      <c r="A766" s="465"/>
    </row>
    <row r="767" spans="1:1">
      <c r="A767" s="465"/>
    </row>
    <row r="768" spans="1:1">
      <c r="A768" s="465"/>
    </row>
    <row r="769" spans="1:1">
      <c r="A769" s="465"/>
    </row>
    <row r="770" spans="1:1">
      <c r="A770" s="465"/>
    </row>
    <row r="771" spans="1:1">
      <c r="A771" s="465"/>
    </row>
    <row r="772" spans="1:1">
      <c r="A772" s="465"/>
    </row>
    <row r="773" spans="1:1">
      <c r="A773" s="465"/>
    </row>
    <row r="774" spans="1:1">
      <c r="A774" s="465"/>
    </row>
    <row r="775" spans="1:1">
      <c r="A775" s="465"/>
    </row>
    <row r="776" spans="1:1">
      <c r="A776" s="465"/>
    </row>
    <row r="777" spans="1:1">
      <c r="A777" s="465"/>
    </row>
    <row r="778" spans="1:1">
      <c r="A778" s="465"/>
    </row>
    <row r="779" spans="1:1">
      <c r="A779" s="465"/>
    </row>
    <row r="780" spans="1:1">
      <c r="A780" s="465"/>
    </row>
    <row r="781" spans="1:1">
      <c r="A781" s="465"/>
    </row>
    <row r="782" spans="1:1">
      <c r="A782" s="465"/>
    </row>
    <row r="783" spans="1:1">
      <c r="A783" s="465"/>
    </row>
    <row r="784" spans="1:1">
      <c r="A784" s="465"/>
    </row>
    <row r="785" spans="1:1">
      <c r="A785" s="465"/>
    </row>
    <row r="786" spans="1:1">
      <c r="A786" s="465"/>
    </row>
    <row r="787" spans="1:1">
      <c r="A787" s="465"/>
    </row>
    <row r="788" spans="1:1">
      <c r="A788" s="465"/>
    </row>
    <row r="789" spans="1:1">
      <c r="A789" s="465"/>
    </row>
    <row r="790" spans="1:1">
      <c r="A790" s="465"/>
    </row>
    <row r="791" spans="1:1">
      <c r="A791" s="465"/>
    </row>
    <row r="792" spans="1:1">
      <c r="A792" s="465"/>
    </row>
    <row r="793" spans="1:1">
      <c r="A793" s="465"/>
    </row>
    <row r="794" spans="1:1">
      <c r="A794" s="465"/>
    </row>
    <row r="795" spans="1:1">
      <c r="A795" s="465"/>
    </row>
    <row r="796" spans="1:1">
      <c r="A796" s="465"/>
    </row>
    <row r="797" spans="1:1">
      <c r="A797" s="465"/>
    </row>
    <row r="798" spans="1:1">
      <c r="A798" s="465"/>
    </row>
    <row r="799" spans="1:1">
      <c r="A799" s="465"/>
    </row>
    <row r="800" spans="1:1">
      <c r="A800" s="465"/>
    </row>
    <row r="801" spans="1:1">
      <c r="A801" s="465"/>
    </row>
    <row r="802" spans="1:1">
      <c r="A802" s="465"/>
    </row>
    <row r="803" spans="1:1">
      <c r="A803" s="465"/>
    </row>
    <row r="804" spans="1:1">
      <c r="A804" s="465"/>
    </row>
    <row r="805" spans="1:1">
      <c r="A805" s="465"/>
    </row>
    <row r="806" spans="1:1">
      <c r="A806" s="465"/>
    </row>
    <row r="807" spans="1:1">
      <c r="A807" s="465"/>
    </row>
    <row r="808" spans="1:1">
      <c r="A808" s="465"/>
    </row>
    <row r="809" spans="1:1">
      <c r="A809" s="465"/>
    </row>
    <row r="810" spans="1:1">
      <c r="A810" s="465"/>
    </row>
    <row r="811" spans="1:1">
      <c r="A811" s="465"/>
    </row>
    <row r="812" spans="1:1">
      <c r="A812" s="465"/>
    </row>
    <row r="813" spans="1:1">
      <c r="A813" s="465"/>
    </row>
    <row r="814" spans="1:1">
      <c r="A814" s="465"/>
    </row>
    <row r="815" spans="1:1">
      <c r="A815" s="465"/>
    </row>
    <row r="816" spans="1:1">
      <c r="A816" s="465"/>
    </row>
    <row r="817" spans="1:1">
      <c r="A817" s="465"/>
    </row>
    <row r="818" spans="1:1">
      <c r="A818" s="465"/>
    </row>
    <row r="819" spans="1:1">
      <c r="A819" s="465"/>
    </row>
    <row r="820" spans="1:1">
      <c r="A820" s="465"/>
    </row>
    <row r="821" spans="1:1">
      <c r="A821" s="465"/>
    </row>
    <row r="822" spans="1:1">
      <c r="A822" s="465"/>
    </row>
    <row r="823" spans="1:1">
      <c r="A823" s="465"/>
    </row>
    <row r="824" spans="1:1">
      <c r="A824" s="465"/>
    </row>
    <row r="825" spans="1:1">
      <c r="A825" s="465"/>
    </row>
    <row r="826" spans="1:1">
      <c r="A826" s="465"/>
    </row>
    <row r="827" spans="1:1">
      <c r="A827" s="465"/>
    </row>
    <row r="828" spans="1:1">
      <c r="A828" s="465"/>
    </row>
    <row r="829" spans="1:1">
      <c r="A829" s="465"/>
    </row>
    <row r="830" spans="1:1">
      <c r="A830" s="465"/>
    </row>
    <row r="831" spans="1:1">
      <c r="A831" s="465"/>
    </row>
    <row r="832" spans="1:1">
      <c r="A832" s="465"/>
    </row>
    <row r="833" spans="1:1">
      <c r="A833" s="465"/>
    </row>
    <row r="834" spans="1:1">
      <c r="A834" s="465"/>
    </row>
    <row r="835" spans="1:1">
      <c r="A835" s="465"/>
    </row>
    <row r="836" spans="1:1">
      <c r="A836" s="465"/>
    </row>
    <row r="837" spans="1:1">
      <c r="A837" s="465"/>
    </row>
    <row r="838" spans="1:1">
      <c r="A838" s="465"/>
    </row>
    <row r="839" spans="1:1">
      <c r="A839" s="465"/>
    </row>
    <row r="840" spans="1:1">
      <c r="A840" s="465"/>
    </row>
    <row r="841" spans="1:1">
      <c r="A841" s="465"/>
    </row>
    <row r="842" spans="1:1">
      <c r="A842" s="465"/>
    </row>
    <row r="843" spans="1:1">
      <c r="A843" s="465"/>
    </row>
    <row r="844" spans="1:1">
      <c r="A844" s="465"/>
    </row>
    <row r="845" spans="1:1">
      <c r="A845" s="465"/>
    </row>
    <row r="846" spans="1:1">
      <c r="A846" s="465"/>
    </row>
    <row r="847" spans="1:1">
      <c r="A847" s="465"/>
    </row>
    <row r="848" spans="1:1">
      <c r="A848" s="465"/>
    </row>
    <row r="849" spans="1:1">
      <c r="A849" s="465"/>
    </row>
    <row r="850" spans="1:1">
      <c r="A850" s="465"/>
    </row>
    <row r="851" spans="1:1">
      <c r="A851" s="465"/>
    </row>
    <row r="852" spans="1:1">
      <c r="A852" s="465"/>
    </row>
    <row r="853" spans="1:1">
      <c r="A853" s="465"/>
    </row>
    <row r="854" spans="1:1">
      <c r="A854" s="465"/>
    </row>
    <row r="855" spans="1:1">
      <c r="A855" s="465"/>
    </row>
    <row r="856" spans="1:1">
      <c r="A856" s="465"/>
    </row>
    <row r="857" spans="1:1">
      <c r="A857" s="465"/>
    </row>
    <row r="858" spans="1:1">
      <c r="A858" s="465"/>
    </row>
    <row r="859" spans="1:1">
      <c r="A859" s="465"/>
    </row>
    <row r="860" spans="1:1">
      <c r="A860" s="465"/>
    </row>
    <row r="861" spans="1:1">
      <c r="A861" s="465"/>
    </row>
    <row r="862" spans="1:1">
      <c r="A862" s="465"/>
    </row>
    <row r="863" spans="1:1">
      <c r="A863" s="465"/>
    </row>
    <row r="864" spans="1:1">
      <c r="A864" s="465"/>
    </row>
    <row r="865" spans="1:1">
      <c r="A865" s="465"/>
    </row>
    <row r="866" spans="1:1">
      <c r="A866" s="465"/>
    </row>
    <row r="867" spans="1:1">
      <c r="A867" s="465"/>
    </row>
    <row r="868" spans="1:1">
      <c r="A868" s="465"/>
    </row>
    <row r="869" spans="1:1">
      <c r="A869" s="465"/>
    </row>
    <row r="870" spans="1:1">
      <c r="A870" s="465"/>
    </row>
    <row r="871" spans="1:1">
      <c r="A871" s="465"/>
    </row>
    <row r="872" spans="1:1">
      <c r="A872" s="465"/>
    </row>
    <row r="873" spans="1:1">
      <c r="A873" s="465"/>
    </row>
    <row r="874" spans="1:1">
      <c r="A874" s="465"/>
    </row>
    <row r="875" spans="1:1">
      <c r="A875" s="465"/>
    </row>
    <row r="876" spans="1:1">
      <c r="A876" s="465"/>
    </row>
    <row r="877" spans="1:1">
      <c r="A877" s="465"/>
    </row>
    <row r="878" spans="1:1">
      <c r="A878" s="465"/>
    </row>
    <row r="879" spans="1:1">
      <c r="A879" s="465"/>
    </row>
    <row r="880" spans="1:1">
      <c r="A880" s="465"/>
    </row>
    <row r="881" spans="1:1">
      <c r="A881" s="465"/>
    </row>
    <row r="882" spans="1:1">
      <c r="A882" s="465"/>
    </row>
    <row r="883" spans="1:1">
      <c r="A883" s="465"/>
    </row>
    <row r="884" spans="1:1">
      <c r="A884" s="465"/>
    </row>
    <row r="885" spans="1:1">
      <c r="A885" s="465"/>
    </row>
    <row r="886" spans="1:1">
      <c r="A886" s="465"/>
    </row>
    <row r="887" spans="1:1">
      <c r="A887" s="465"/>
    </row>
    <row r="888" spans="1:1">
      <c r="A888" s="465"/>
    </row>
    <row r="889" spans="1:1">
      <c r="A889" s="465"/>
    </row>
    <row r="890" spans="1:1">
      <c r="A890" s="465"/>
    </row>
    <row r="891" spans="1:1">
      <c r="A891" s="465"/>
    </row>
    <row r="892" spans="1:1">
      <c r="A892" s="465"/>
    </row>
    <row r="893" spans="1:1">
      <c r="A893" s="465"/>
    </row>
    <row r="894" spans="1:1">
      <c r="A894" s="465"/>
    </row>
    <row r="895" spans="1:1">
      <c r="A895" s="465"/>
    </row>
    <row r="896" spans="1:1">
      <c r="A896" s="465"/>
    </row>
    <row r="897" spans="1:1">
      <c r="A897" s="465"/>
    </row>
    <row r="898" spans="1:1">
      <c r="A898" s="465"/>
    </row>
    <row r="899" spans="1:1">
      <c r="A899" s="465"/>
    </row>
    <row r="900" spans="1:1">
      <c r="A900" s="465"/>
    </row>
    <row r="901" spans="1:1">
      <c r="A901" s="465"/>
    </row>
    <row r="902" spans="1:1">
      <c r="A902" s="465"/>
    </row>
    <row r="903" spans="1:1">
      <c r="A903" s="465"/>
    </row>
    <row r="904" spans="1:1">
      <c r="A904" s="465"/>
    </row>
    <row r="905" spans="1:1">
      <c r="A905" s="465"/>
    </row>
    <row r="906" spans="1:1">
      <c r="A906" s="465"/>
    </row>
    <row r="907" spans="1:1">
      <c r="A907" s="465"/>
    </row>
    <row r="908" spans="1:1">
      <c r="A908" s="465"/>
    </row>
    <row r="909" spans="1:1">
      <c r="A909" s="465"/>
    </row>
    <row r="910" spans="1:1">
      <c r="A910" s="465"/>
    </row>
    <row r="911" spans="1:1">
      <c r="A911" s="465"/>
    </row>
    <row r="912" spans="1:1">
      <c r="A912" s="465"/>
    </row>
    <row r="913" spans="1:1">
      <c r="A913" s="465"/>
    </row>
    <row r="914" spans="1:1">
      <c r="A914" s="465"/>
    </row>
    <row r="915" spans="1:1">
      <c r="A915" s="465"/>
    </row>
    <row r="916" spans="1:1">
      <c r="A916" s="465"/>
    </row>
    <row r="917" spans="1:1">
      <c r="A917" s="465"/>
    </row>
    <row r="918" spans="1:1">
      <c r="A918" s="465"/>
    </row>
    <row r="919" spans="1:1">
      <c r="A919" s="465"/>
    </row>
    <row r="920" spans="1:1">
      <c r="A920" s="465"/>
    </row>
    <row r="921" spans="1:1">
      <c r="A921" s="465"/>
    </row>
    <row r="922" spans="1:1">
      <c r="A922" s="465"/>
    </row>
    <row r="923" spans="1:1">
      <c r="A923" s="465"/>
    </row>
    <row r="924" spans="1:1">
      <c r="A924" s="465"/>
    </row>
    <row r="925" spans="1:1">
      <c r="A925" s="465"/>
    </row>
    <row r="926" spans="1:1">
      <c r="A926" s="465"/>
    </row>
    <row r="927" spans="1:1">
      <c r="A927" s="465"/>
    </row>
    <row r="928" spans="1:1">
      <c r="A928" s="465"/>
    </row>
    <row r="929" spans="1:1">
      <c r="A929" s="465"/>
    </row>
    <row r="930" spans="1:1">
      <c r="A930" s="465"/>
    </row>
    <row r="931" spans="1:1">
      <c r="A931" s="465"/>
    </row>
    <row r="932" spans="1:1">
      <c r="A932" s="465"/>
    </row>
    <row r="933" spans="1:1">
      <c r="A933" s="465"/>
    </row>
    <row r="934" spans="1:1">
      <c r="A934" s="465"/>
    </row>
    <row r="935" spans="1:1">
      <c r="A935" s="465"/>
    </row>
    <row r="936" spans="1:1">
      <c r="A936" s="465"/>
    </row>
    <row r="937" spans="1:1">
      <c r="A937" s="465"/>
    </row>
    <row r="938" spans="1:1">
      <c r="A938" s="465"/>
    </row>
    <row r="939" spans="1:1">
      <c r="A939" s="465"/>
    </row>
    <row r="940" spans="1:1">
      <c r="A940" s="465"/>
    </row>
    <row r="941" spans="1:1">
      <c r="A941" s="465"/>
    </row>
    <row r="942" spans="1:1">
      <c r="A942" s="465"/>
    </row>
    <row r="943" spans="1:1">
      <c r="A943" s="465"/>
    </row>
    <row r="944" spans="1:1">
      <c r="A944" s="465"/>
    </row>
    <row r="945" spans="1:1">
      <c r="A945" s="465"/>
    </row>
    <row r="946" spans="1:1">
      <c r="A946" s="465"/>
    </row>
    <row r="947" spans="1:1">
      <c r="A947" s="465"/>
    </row>
    <row r="948" spans="1:1">
      <c r="A948" s="465"/>
    </row>
    <row r="949" spans="1:1">
      <c r="A949" s="465"/>
    </row>
    <row r="950" spans="1:1">
      <c r="A950" s="465"/>
    </row>
    <row r="951" spans="1:1">
      <c r="A951" s="465"/>
    </row>
    <row r="952" spans="1:1">
      <c r="A952" s="465"/>
    </row>
    <row r="953" spans="1:1">
      <c r="A953" s="465"/>
    </row>
    <row r="954" spans="1:1">
      <c r="A954" s="465"/>
    </row>
    <row r="955" spans="1:1">
      <c r="A955" s="465"/>
    </row>
    <row r="956" spans="1:1">
      <c r="A956" s="465"/>
    </row>
    <row r="957" spans="1:1">
      <c r="A957" s="465"/>
    </row>
    <row r="958" spans="1:1">
      <c r="A958" s="465"/>
    </row>
    <row r="959" spans="1:1">
      <c r="A959" s="465"/>
    </row>
    <row r="960" spans="1:1">
      <c r="A960" s="465"/>
    </row>
    <row r="961" spans="1:1">
      <c r="A961" s="465"/>
    </row>
    <row r="962" spans="1:1">
      <c r="A962" s="465"/>
    </row>
    <row r="963" spans="1:1">
      <c r="A963" s="465"/>
    </row>
    <row r="964" spans="1:1">
      <c r="A964" s="465"/>
    </row>
    <row r="965" spans="1:1">
      <c r="A965" s="465"/>
    </row>
    <row r="966" spans="1:1">
      <c r="A966" s="465"/>
    </row>
    <row r="967" spans="1:1">
      <c r="A967" s="465"/>
    </row>
    <row r="968" spans="1:1">
      <c r="A968" s="465"/>
    </row>
    <row r="969" spans="1:1">
      <c r="A969" s="465"/>
    </row>
    <row r="970" spans="1:1">
      <c r="A970" s="465"/>
    </row>
    <row r="971" spans="1:1">
      <c r="A971" s="465"/>
    </row>
    <row r="972" spans="1:1">
      <c r="A972" s="465"/>
    </row>
    <row r="973" spans="1:1">
      <c r="A973" s="465"/>
    </row>
    <row r="974" spans="1:1">
      <c r="A974" s="465"/>
    </row>
    <row r="975" spans="1:1">
      <c r="A975" s="465"/>
    </row>
    <row r="976" spans="1:1">
      <c r="A976" s="465"/>
    </row>
    <row r="977" spans="1:1">
      <c r="A977" s="465"/>
    </row>
    <row r="978" spans="1:1">
      <c r="A978" s="465"/>
    </row>
    <row r="979" spans="1:1">
      <c r="A979" s="465"/>
    </row>
    <row r="980" spans="1:1">
      <c r="A980" s="465"/>
    </row>
    <row r="981" spans="1:1">
      <c r="A981" s="465"/>
    </row>
    <row r="982" spans="1:1">
      <c r="A982" s="465"/>
    </row>
    <row r="983" spans="1:1">
      <c r="A983" s="465"/>
    </row>
    <row r="984" spans="1:1">
      <c r="A984" s="465"/>
    </row>
    <row r="985" spans="1:1">
      <c r="A985" s="465"/>
    </row>
    <row r="986" spans="1:1">
      <c r="A986" s="465"/>
    </row>
    <row r="987" spans="1:1">
      <c r="A987" s="465"/>
    </row>
    <row r="988" spans="1:1">
      <c r="A988" s="465"/>
    </row>
    <row r="989" spans="1:1">
      <c r="A989" s="465"/>
    </row>
    <row r="990" spans="1:1">
      <c r="A990" s="465"/>
    </row>
    <row r="991" spans="1:1">
      <c r="A991" s="465"/>
    </row>
    <row r="992" spans="1:1">
      <c r="A992" s="465"/>
    </row>
    <row r="993" spans="1:1">
      <c r="A993" s="465"/>
    </row>
    <row r="994" spans="1:1">
      <c r="A994" s="465"/>
    </row>
    <row r="995" spans="1:1">
      <c r="A995" s="465"/>
    </row>
    <row r="996" spans="1:1">
      <c r="A996" s="465"/>
    </row>
    <row r="997" spans="1:1">
      <c r="A997" s="465"/>
    </row>
    <row r="998" spans="1:1">
      <c r="A998" s="465"/>
    </row>
    <row r="999" spans="1:1">
      <c r="A999" s="465"/>
    </row>
    <row r="1000" spans="1:1">
      <c r="A1000" s="465"/>
    </row>
    <row r="1001" spans="1:1">
      <c r="A1001" s="465"/>
    </row>
    <row r="1002" spans="1:1">
      <c r="A1002" s="465"/>
    </row>
    <row r="1003" spans="1:1">
      <c r="A1003" s="465"/>
    </row>
    <row r="1004" spans="1:1">
      <c r="A1004" s="465"/>
    </row>
    <row r="1005" spans="1:1">
      <c r="A1005" s="465"/>
    </row>
    <row r="1006" spans="1:1">
      <c r="A1006" s="465"/>
    </row>
    <row r="1007" spans="1:1">
      <c r="A1007" s="465"/>
    </row>
    <row r="1008" spans="1:1">
      <c r="A1008" s="465"/>
    </row>
    <row r="1009" spans="1:1">
      <c r="A1009" s="465"/>
    </row>
    <row r="1010" spans="1:1">
      <c r="A1010" s="465"/>
    </row>
    <row r="1011" spans="1:1">
      <c r="A1011" s="465"/>
    </row>
    <row r="1012" spans="1:1">
      <c r="A1012" s="465"/>
    </row>
    <row r="1013" spans="1:1">
      <c r="A1013" s="465"/>
    </row>
    <row r="1014" spans="1:1">
      <c r="A1014" s="465"/>
    </row>
    <row r="1015" spans="1:1">
      <c r="A1015" s="465"/>
    </row>
    <row r="1016" spans="1:1">
      <c r="A1016" s="465"/>
    </row>
    <row r="1017" spans="1:1">
      <c r="A1017" s="465"/>
    </row>
    <row r="1018" spans="1:1">
      <c r="A1018" s="465"/>
    </row>
    <row r="1019" spans="1:1">
      <c r="A1019" s="465"/>
    </row>
    <row r="1020" spans="1:1">
      <c r="A1020" s="465"/>
    </row>
    <row r="1021" spans="1:1">
      <c r="A1021" s="465"/>
    </row>
    <row r="1022" spans="1:1">
      <c r="A1022" s="465"/>
    </row>
    <row r="1023" spans="1:1">
      <c r="A1023" s="465"/>
    </row>
    <row r="1024" spans="1:1">
      <c r="A1024" s="465"/>
    </row>
    <row r="1025" spans="1:1">
      <c r="A1025" s="465"/>
    </row>
    <row r="1026" spans="1:1">
      <c r="A1026" s="465"/>
    </row>
    <row r="1027" spans="1:1">
      <c r="A1027" s="465"/>
    </row>
    <row r="1028" spans="1:1">
      <c r="A1028" s="465"/>
    </row>
    <row r="1029" spans="1:1">
      <c r="A1029" s="465"/>
    </row>
    <row r="1030" spans="1:1">
      <c r="A1030" s="465"/>
    </row>
    <row r="1031" spans="1:1">
      <c r="A1031" s="465"/>
    </row>
    <row r="1032" spans="1:1">
      <c r="A1032" s="465"/>
    </row>
    <row r="1033" spans="1:1">
      <c r="A1033" s="465"/>
    </row>
    <row r="1034" spans="1:1">
      <c r="A1034" s="465"/>
    </row>
    <row r="1035" spans="1:1">
      <c r="A1035" s="465"/>
    </row>
    <row r="1036" spans="1:1">
      <c r="A1036" s="465"/>
    </row>
    <row r="1037" spans="1:1">
      <c r="A1037" s="465"/>
    </row>
    <row r="1038" spans="1:1">
      <c r="A1038" s="465"/>
    </row>
    <row r="1039" spans="1:1">
      <c r="A1039" s="465"/>
    </row>
    <row r="1040" spans="1:1">
      <c r="A1040" s="465"/>
    </row>
    <row r="1041" spans="1:1">
      <c r="A1041" s="465"/>
    </row>
    <row r="1042" spans="1:1">
      <c r="A1042" s="465"/>
    </row>
    <row r="1043" spans="1:1">
      <c r="A1043" s="465"/>
    </row>
    <row r="1044" spans="1:1">
      <c r="A1044" s="465"/>
    </row>
    <row r="1045" spans="1:1">
      <c r="A1045" s="465"/>
    </row>
    <row r="1046" spans="1:1">
      <c r="A1046" s="465"/>
    </row>
    <row r="1047" spans="1:1">
      <c r="A1047" s="465"/>
    </row>
    <row r="1048" spans="1:1">
      <c r="A1048" s="465"/>
    </row>
    <row r="1049" spans="1:1">
      <c r="A1049" s="465"/>
    </row>
    <row r="1050" spans="1:1">
      <c r="A1050" s="465"/>
    </row>
    <row r="1051" spans="1:1">
      <c r="A1051" s="465"/>
    </row>
    <row r="1052" spans="1:1">
      <c r="A1052" s="465"/>
    </row>
    <row r="1053" spans="1:1">
      <c r="A1053" s="465"/>
    </row>
    <row r="1054" spans="1:1">
      <c r="A1054" s="465"/>
    </row>
    <row r="1055" spans="1:1">
      <c r="A1055" s="465"/>
    </row>
    <row r="1056" spans="1:1">
      <c r="A1056" s="465"/>
    </row>
    <row r="1057" spans="1:1">
      <c r="A1057" s="465"/>
    </row>
    <row r="1058" spans="1:1">
      <c r="A1058" s="465"/>
    </row>
    <row r="1059" spans="1:1">
      <c r="A1059" s="465"/>
    </row>
    <row r="1060" spans="1:1">
      <c r="A1060" s="465"/>
    </row>
    <row r="1061" spans="1:1">
      <c r="A1061" s="465"/>
    </row>
    <row r="1062" spans="1:1">
      <c r="A1062" s="465"/>
    </row>
    <row r="1063" spans="1:1">
      <c r="A1063" s="465"/>
    </row>
    <row r="1064" spans="1:1">
      <c r="A1064" s="465"/>
    </row>
    <row r="1065" spans="1:1">
      <c r="A1065" s="465"/>
    </row>
    <row r="1066" spans="1:1">
      <c r="A1066" s="465"/>
    </row>
    <row r="1067" spans="1:1">
      <c r="A1067" s="465"/>
    </row>
    <row r="1068" spans="1:1">
      <c r="A1068" s="465"/>
    </row>
    <row r="1069" spans="1:1">
      <c r="A1069" s="465"/>
    </row>
    <row r="1070" spans="1:1">
      <c r="A1070" s="465"/>
    </row>
    <row r="1071" spans="1:1">
      <c r="A1071" s="465"/>
    </row>
    <row r="1072" spans="1:1">
      <c r="A1072" s="465"/>
    </row>
    <row r="1073" spans="1:1">
      <c r="A1073" s="465"/>
    </row>
    <row r="1074" spans="1:1">
      <c r="A1074" s="465"/>
    </row>
    <row r="1075" spans="1:1">
      <c r="A1075" s="465"/>
    </row>
    <row r="1076" spans="1:1">
      <c r="A1076" s="465"/>
    </row>
    <row r="1077" spans="1:1">
      <c r="A1077" s="465"/>
    </row>
    <row r="1078" spans="1:1">
      <c r="A1078" s="465"/>
    </row>
    <row r="1079" spans="1:1">
      <c r="A1079" s="465"/>
    </row>
    <row r="1080" spans="1:1">
      <c r="A1080" s="465"/>
    </row>
    <row r="1081" spans="1:1">
      <c r="A1081" s="465"/>
    </row>
    <row r="1082" spans="1:1">
      <c r="A1082" s="465"/>
    </row>
    <row r="1083" spans="1:1">
      <c r="A1083" s="465"/>
    </row>
    <row r="1084" spans="1:1">
      <c r="A1084" s="465"/>
    </row>
    <row r="1085" spans="1:1">
      <c r="A1085" s="465"/>
    </row>
    <row r="1086" spans="1:1">
      <c r="A1086" s="465"/>
    </row>
    <row r="1087" spans="1:1">
      <c r="A1087" s="465"/>
    </row>
    <row r="1088" spans="1:1">
      <c r="A1088" s="465"/>
    </row>
    <row r="1089" spans="1:1">
      <c r="A1089" s="465"/>
    </row>
    <row r="1090" spans="1:1">
      <c r="A1090" s="465"/>
    </row>
    <row r="1091" spans="1:1">
      <c r="A1091" s="465"/>
    </row>
    <row r="1092" spans="1:1">
      <c r="A1092" s="465"/>
    </row>
    <row r="1093" spans="1:1">
      <c r="A1093" s="465"/>
    </row>
    <row r="1094" spans="1:1">
      <c r="A1094" s="465"/>
    </row>
    <row r="1095" spans="1:1">
      <c r="A1095" s="465"/>
    </row>
    <row r="1096" spans="1:1">
      <c r="A1096" s="465"/>
    </row>
    <row r="1097" spans="1:1">
      <c r="A1097" s="465"/>
    </row>
    <row r="1098" spans="1:1">
      <c r="A1098" s="465"/>
    </row>
    <row r="1099" spans="1:1">
      <c r="A1099" s="465"/>
    </row>
    <row r="1100" spans="1:1">
      <c r="A1100" s="465"/>
    </row>
    <row r="1101" spans="1:1">
      <c r="A1101" s="465"/>
    </row>
    <row r="1102" spans="1:1">
      <c r="A1102" s="465"/>
    </row>
    <row r="1103" spans="1:1">
      <c r="A1103" s="465"/>
    </row>
    <row r="1104" spans="1:1">
      <c r="A1104" s="465"/>
    </row>
    <row r="1105" spans="1:1">
      <c r="A1105" s="465"/>
    </row>
    <row r="1106" spans="1:1">
      <c r="A1106" s="465"/>
    </row>
    <row r="1107" spans="1:1">
      <c r="A1107" s="465"/>
    </row>
    <row r="1108" spans="1:1">
      <c r="A1108" s="465"/>
    </row>
    <row r="1109" spans="1:1">
      <c r="A1109" s="465"/>
    </row>
    <row r="1110" spans="1:1">
      <c r="A1110" s="465"/>
    </row>
    <row r="1111" spans="1:1">
      <c r="A1111" s="465"/>
    </row>
    <row r="1112" spans="1:1">
      <c r="A1112" s="465"/>
    </row>
    <row r="1113" spans="1:1">
      <c r="A1113" s="465"/>
    </row>
    <row r="1114" spans="1:1">
      <c r="A1114" s="465"/>
    </row>
    <row r="1115" spans="1:1">
      <c r="A1115" s="465"/>
    </row>
    <row r="1116" spans="1:1">
      <c r="A1116" s="465"/>
    </row>
    <row r="1117" spans="1:1">
      <c r="A1117" s="465"/>
    </row>
    <row r="1118" spans="1:1">
      <c r="A1118" s="465"/>
    </row>
    <row r="1119" spans="1:1">
      <c r="A1119" s="465"/>
    </row>
    <row r="1120" spans="1:1">
      <c r="A1120" s="465"/>
    </row>
    <row r="1121" spans="1:1">
      <c r="A1121" s="465"/>
    </row>
    <row r="1122" spans="1:1">
      <c r="A1122" s="465"/>
    </row>
    <row r="1123" spans="1:1">
      <c r="A1123" s="465"/>
    </row>
    <row r="1124" spans="1:1">
      <c r="A1124" s="465"/>
    </row>
    <row r="1125" spans="1:1">
      <c r="A1125" s="465"/>
    </row>
    <row r="1126" spans="1:1">
      <c r="A1126" s="465"/>
    </row>
    <row r="1127" spans="1:1">
      <c r="A1127" s="465"/>
    </row>
    <row r="1128" spans="1:1">
      <c r="A1128" s="465"/>
    </row>
    <row r="1129" spans="1:1">
      <c r="A1129" s="465"/>
    </row>
    <row r="1130" spans="1:1">
      <c r="A1130" s="465"/>
    </row>
    <row r="1131" spans="1:1">
      <c r="A1131" s="465"/>
    </row>
    <row r="1132" spans="1:1">
      <c r="A1132" s="465"/>
    </row>
    <row r="1133" spans="1:1">
      <c r="A1133" s="465"/>
    </row>
    <row r="1134" spans="1:1">
      <c r="A1134" s="465"/>
    </row>
    <row r="1135" spans="1:1">
      <c r="A1135" s="465"/>
    </row>
    <row r="1136" spans="1:1">
      <c r="A1136" s="465"/>
    </row>
    <row r="1137" spans="1:1">
      <c r="A1137" s="465"/>
    </row>
    <row r="1138" spans="1:1">
      <c r="A1138" s="465"/>
    </row>
    <row r="1139" spans="1:1">
      <c r="A1139" s="465"/>
    </row>
    <row r="1140" spans="1:1">
      <c r="A1140" s="465"/>
    </row>
    <row r="1141" spans="1:1">
      <c r="A1141" s="465"/>
    </row>
    <row r="1142" spans="1:1">
      <c r="A1142" s="465"/>
    </row>
    <row r="1143" spans="1:1">
      <c r="A1143" s="465"/>
    </row>
    <row r="1144" spans="1:1">
      <c r="A1144" s="465"/>
    </row>
    <row r="1145" spans="1:1">
      <c r="A1145" s="465"/>
    </row>
    <row r="1146" spans="1:1">
      <c r="A1146" s="465"/>
    </row>
    <row r="1147" spans="1:1">
      <c r="A1147" s="465"/>
    </row>
    <row r="1148" spans="1:1">
      <c r="A1148" s="465"/>
    </row>
    <row r="1149" spans="1:1">
      <c r="A1149" s="465"/>
    </row>
    <row r="1150" spans="1:1">
      <c r="A1150" s="465"/>
    </row>
    <row r="1151" spans="1:1">
      <c r="A1151" s="465"/>
    </row>
    <row r="1152" spans="1:1">
      <c r="A1152" s="465"/>
    </row>
    <row r="1153" spans="1:1">
      <c r="A1153" s="465"/>
    </row>
    <row r="1154" spans="1:1">
      <c r="A1154" s="465"/>
    </row>
    <row r="1155" spans="1:1">
      <c r="A1155" s="465"/>
    </row>
    <row r="1156" spans="1:1">
      <c r="A1156" s="465"/>
    </row>
    <row r="1157" spans="1:1">
      <c r="A1157" s="465"/>
    </row>
    <row r="1158" spans="1:1">
      <c r="A1158" s="465"/>
    </row>
    <row r="1159" spans="1:1">
      <c r="A1159" s="465"/>
    </row>
    <row r="1160" spans="1:1">
      <c r="A1160" s="465"/>
    </row>
    <row r="1161" spans="1:1">
      <c r="A1161" s="465"/>
    </row>
    <row r="1162" spans="1:1">
      <c r="A1162" s="465"/>
    </row>
    <row r="1163" spans="1:1">
      <c r="A1163" s="465"/>
    </row>
    <row r="1164" spans="1:1">
      <c r="A1164" s="465"/>
    </row>
    <row r="1165" spans="1:1">
      <c r="A1165" s="465"/>
    </row>
    <row r="1166" spans="1:1">
      <c r="A1166" s="465"/>
    </row>
    <row r="1167" spans="1:1">
      <c r="A1167" s="465"/>
    </row>
    <row r="1168" spans="1:1">
      <c r="A1168" s="465"/>
    </row>
    <row r="1169" spans="1:1">
      <c r="A1169" s="465"/>
    </row>
    <row r="1170" spans="1:1">
      <c r="A1170" s="465"/>
    </row>
    <row r="1171" spans="1:1">
      <c r="A1171" s="465"/>
    </row>
    <row r="1172" spans="1:1">
      <c r="A1172" s="465"/>
    </row>
    <row r="1173" spans="1:1">
      <c r="A1173" s="465"/>
    </row>
    <row r="1174" spans="1:1">
      <c r="A1174" s="465"/>
    </row>
    <row r="1175" spans="1:1">
      <c r="A1175" s="465"/>
    </row>
    <row r="1176" spans="1:1">
      <c r="A1176" s="465"/>
    </row>
    <row r="1177" spans="1:1">
      <c r="A1177" s="465"/>
    </row>
    <row r="1178" spans="1:1">
      <c r="A1178" s="465"/>
    </row>
    <row r="1179" spans="1:1">
      <c r="A1179" s="465"/>
    </row>
    <row r="1180" spans="1:1">
      <c r="A1180" s="465"/>
    </row>
    <row r="1181" spans="1:1">
      <c r="A1181" s="465"/>
    </row>
    <row r="1182" spans="1:1">
      <c r="A1182" s="465"/>
    </row>
    <row r="1183" spans="1:1">
      <c r="A1183" s="465"/>
    </row>
    <row r="1184" spans="1:1">
      <c r="A1184" s="465"/>
    </row>
    <row r="1185" spans="1:1">
      <c r="A1185" s="465"/>
    </row>
    <row r="1186" spans="1:1">
      <c r="A1186" s="465"/>
    </row>
    <row r="1187" spans="1:1">
      <c r="A1187" s="465"/>
    </row>
    <row r="1188" spans="1:1">
      <c r="A1188" s="465"/>
    </row>
    <row r="1189" spans="1:1">
      <c r="A1189" s="465"/>
    </row>
    <row r="1190" spans="1:1">
      <c r="A1190" s="465"/>
    </row>
    <row r="1191" spans="1:1">
      <c r="A1191" s="465"/>
    </row>
    <row r="1192" spans="1:1">
      <c r="A1192" s="465"/>
    </row>
    <row r="1193" spans="1:1">
      <c r="A1193" s="465"/>
    </row>
    <row r="1194" spans="1:1">
      <c r="A1194" s="465"/>
    </row>
    <row r="1195" spans="1:1">
      <c r="A1195" s="465"/>
    </row>
    <row r="1196" spans="1:1">
      <c r="A1196" s="465"/>
    </row>
    <row r="1197" spans="1:1">
      <c r="A1197" s="465"/>
    </row>
    <row r="1198" spans="1:1">
      <c r="A1198" s="465"/>
    </row>
    <row r="1199" spans="1:1">
      <c r="A1199" s="465"/>
    </row>
    <row r="1200" spans="1:1">
      <c r="A1200" s="465"/>
    </row>
    <row r="1201" spans="1:1">
      <c r="A1201" s="465"/>
    </row>
    <row r="1202" spans="1:1">
      <c r="A1202" s="465"/>
    </row>
    <row r="1203" spans="1:1">
      <c r="A1203" s="465"/>
    </row>
    <row r="1204" spans="1:1">
      <c r="A1204" s="465"/>
    </row>
    <row r="1205" spans="1:1">
      <c r="A1205" s="465"/>
    </row>
    <row r="1206" spans="1:1">
      <c r="A1206" s="465"/>
    </row>
    <row r="1207" spans="1:1">
      <c r="A1207" s="465"/>
    </row>
    <row r="1208" spans="1:1">
      <c r="A1208" s="465"/>
    </row>
    <row r="1209" spans="1:1">
      <c r="A1209" s="465"/>
    </row>
    <row r="1210" spans="1:1">
      <c r="A1210" s="465"/>
    </row>
    <row r="1211" spans="1:1">
      <c r="A1211" s="465"/>
    </row>
    <row r="1212" spans="1:1">
      <c r="A1212" s="465"/>
    </row>
    <row r="1213" spans="1:1">
      <c r="A1213" s="465"/>
    </row>
    <row r="1214" spans="1:1">
      <c r="A1214" s="465"/>
    </row>
    <row r="1215" spans="1:1">
      <c r="A1215" s="465"/>
    </row>
    <row r="1216" spans="1:1">
      <c r="A1216" s="465"/>
    </row>
    <row r="1217" spans="1:1">
      <c r="A1217" s="465"/>
    </row>
    <row r="1218" spans="1:1">
      <c r="A1218" s="465"/>
    </row>
    <row r="1219" spans="1:1">
      <c r="A1219" s="465"/>
    </row>
    <row r="1220" spans="1:1">
      <c r="A1220" s="465"/>
    </row>
    <row r="1221" spans="1:1">
      <c r="A1221" s="465"/>
    </row>
    <row r="1222" spans="1:1">
      <c r="A1222" s="465"/>
    </row>
    <row r="1223" spans="1:1">
      <c r="A1223" s="465"/>
    </row>
    <row r="1224" spans="1:1">
      <c r="A1224" s="465"/>
    </row>
    <row r="1225" spans="1:1">
      <c r="A1225" s="465"/>
    </row>
    <row r="1226" spans="1:1">
      <c r="A1226" s="465"/>
    </row>
    <row r="1227" spans="1:1">
      <c r="A1227" s="465"/>
    </row>
    <row r="1228" spans="1:1">
      <c r="A1228" s="465"/>
    </row>
    <row r="1229" spans="1:1">
      <c r="A1229" s="465"/>
    </row>
    <row r="1230" spans="1:1">
      <c r="A1230" s="465"/>
    </row>
    <row r="1231" spans="1:1">
      <c r="A1231" s="465"/>
    </row>
    <row r="1232" spans="1:1">
      <c r="A1232" s="465"/>
    </row>
    <row r="1233" spans="1:1">
      <c r="A1233" s="465"/>
    </row>
    <row r="1234" spans="1:1">
      <c r="A1234" s="465"/>
    </row>
    <row r="1235" spans="1:1">
      <c r="A1235" s="465"/>
    </row>
    <row r="1236" spans="1:1">
      <c r="A1236" s="465"/>
    </row>
    <row r="1237" spans="1:1">
      <c r="A1237" s="465"/>
    </row>
    <row r="1238" spans="1:1">
      <c r="A1238" s="465"/>
    </row>
    <row r="1239" spans="1:1">
      <c r="A1239" s="465"/>
    </row>
    <row r="1240" spans="1:1">
      <c r="A1240" s="465"/>
    </row>
    <row r="1241" spans="1:1">
      <c r="A1241" s="465"/>
    </row>
    <row r="1242" spans="1:1">
      <c r="A1242" s="465"/>
    </row>
    <row r="1243" spans="1:1">
      <c r="A1243" s="465"/>
    </row>
    <row r="1244" spans="1:1">
      <c r="A1244" s="465"/>
    </row>
    <row r="1245" spans="1:1">
      <c r="A1245" s="465"/>
    </row>
    <row r="1246" spans="1:1">
      <c r="A1246" s="465"/>
    </row>
    <row r="1247" spans="1:1">
      <c r="A1247" s="465"/>
    </row>
    <row r="1248" spans="1:1">
      <c r="A1248" s="465"/>
    </row>
    <row r="1249" spans="1:1">
      <c r="A1249" s="465"/>
    </row>
    <row r="1250" spans="1:1">
      <c r="A1250" s="465"/>
    </row>
    <row r="1251" spans="1:1">
      <c r="A1251" s="465"/>
    </row>
    <row r="1252" spans="1:1">
      <c r="A1252" s="465"/>
    </row>
    <row r="1253" spans="1:1">
      <c r="A1253" s="465"/>
    </row>
    <row r="1254" spans="1:1">
      <c r="A1254" s="465"/>
    </row>
    <row r="1255" spans="1:1">
      <c r="A1255" s="465"/>
    </row>
    <row r="1256" spans="1:1">
      <c r="A1256" s="465"/>
    </row>
    <row r="1257" spans="1:1">
      <c r="A1257" s="465"/>
    </row>
    <row r="1258" spans="1:1">
      <c r="A1258" s="465"/>
    </row>
    <row r="1259" spans="1:1">
      <c r="A1259" s="465"/>
    </row>
    <row r="1260" spans="1:1">
      <c r="A1260" s="465"/>
    </row>
    <row r="1261" spans="1:1">
      <c r="A1261" s="465"/>
    </row>
    <row r="1262" spans="1:1">
      <c r="A1262" s="465"/>
    </row>
    <row r="1263" spans="1:1">
      <c r="A1263" s="465"/>
    </row>
    <row r="1264" spans="1:1">
      <c r="A1264" s="465"/>
    </row>
    <row r="1265" spans="1:1">
      <c r="A1265" s="465"/>
    </row>
    <row r="1266" spans="1:1">
      <c r="A1266" s="465"/>
    </row>
    <row r="1267" spans="1:1">
      <c r="A1267" s="465"/>
    </row>
    <row r="1268" spans="1:1">
      <c r="A1268" s="465"/>
    </row>
    <row r="1269" spans="1:1">
      <c r="A1269" s="465"/>
    </row>
    <row r="1270" spans="1:1">
      <c r="A1270" s="465"/>
    </row>
    <row r="1271" spans="1:1">
      <c r="A1271" s="465"/>
    </row>
    <row r="1272" spans="1:1">
      <c r="A1272" s="465"/>
    </row>
    <row r="1273" spans="1:1">
      <c r="A1273" s="465"/>
    </row>
    <row r="1274" spans="1:1">
      <c r="A1274" s="465"/>
    </row>
    <row r="1275" spans="1:1">
      <c r="A1275" s="465"/>
    </row>
    <row r="1276" spans="1:1">
      <c r="A1276" s="465"/>
    </row>
    <row r="1277" spans="1:1">
      <c r="A1277" s="465"/>
    </row>
    <row r="1278" spans="1:1">
      <c r="A1278" s="465"/>
    </row>
    <row r="1279" spans="1:1">
      <c r="A1279" s="465"/>
    </row>
    <row r="1280" spans="1:1">
      <c r="A1280" s="465"/>
    </row>
    <row r="1281" spans="1:1">
      <c r="A1281" s="465"/>
    </row>
    <row r="1282" spans="1:1">
      <c r="A1282" s="465"/>
    </row>
    <row r="1283" spans="1:1">
      <c r="A1283" s="465"/>
    </row>
    <row r="1284" spans="1:1">
      <c r="A1284" s="465"/>
    </row>
    <row r="1285" spans="1:1">
      <c r="A1285" s="465"/>
    </row>
    <row r="1286" spans="1:1">
      <c r="A1286" s="465"/>
    </row>
    <row r="1287" spans="1:1">
      <c r="A1287" s="465"/>
    </row>
    <row r="1288" spans="1:1">
      <c r="A1288" s="465"/>
    </row>
    <row r="1289" spans="1:1">
      <c r="A1289" s="465"/>
    </row>
    <row r="1290" spans="1:1">
      <c r="A1290" s="465"/>
    </row>
    <row r="1291" spans="1:1">
      <c r="A1291" s="465"/>
    </row>
    <row r="1292" spans="1:1">
      <c r="A1292" s="465"/>
    </row>
    <row r="1293" spans="1:1">
      <c r="A1293" s="465"/>
    </row>
    <row r="1294" spans="1:1">
      <c r="A1294" s="465"/>
    </row>
    <row r="1295" spans="1:1">
      <c r="A1295" s="465"/>
    </row>
    <row r="1296" spans="1:1">
      <c r="A1296" s="465"/>
    </row>
    <row r="1297" spans="1:1">
      <c r="A1297" s="465"/>
    </row>
    <row r="1298" spans="1:1">
      <c r="A1298" s="465"/>
    </row>
    <row r="1299" spans="1:1">
      <c r="A1299" s="465"/>
    </row>
    <row r="1300" spans="1:1">
      <c r="A1300" s="465"/>
    </row>
    <row r="1301" spans="1:1">
      <c r="A1301" s="465"/>
    </row>
    <row r="1302" spans="1:1">
      <c r="A1302" s="465"/>
    </row>
    <row r="1303" spans="1:1">
      <c r="A1303" s="465"/>
    </row>
    <row r="1304" spans="1:1">
      <c r="A1304" s="465"/>
    </row>
    <row r="1305" spans="1:1">
      <c r="A1305" s="465"/>
    </row>
    <row r="1306" spans="1:1">
      <c r="A1306" s="465"/>
    </row>
    <row r="1307" spans="1:1">
      <c r="A1307" s="465"/>
    </row>
    <row r="1308" spans="1:1">
      <c r="A1308" s="465"/>
    </row>
    <row r="1309" spans="1:1">
      <c r="A1309" s="465"/>
    </row>
    <row r="1310" spans="1:1">
      <c r="A1310" s="465"/>
    </row>
    <row r="1311" spans="1:1">
      <c r="A1311" s="465"/>
    </row>
    <row r="1312" spans="1:1">
      <c r="A1312" s="465"/>
    </row>
    <row r="1313" spans="1:1">
      <c r="A1313" s="465"/>
    </row>
    <row r="1314" spans="1:1">
      <c r="A1314" s="465"/>
    </row>
    <row r="1315" spans="1:1">
      <c r="A1315" s="465"/>
    </row>
    <row r="1316" spans="1:1">
      <c r="A1316" s="465"/>
    </row>
    <row r="1317" spans="1:1">
      <c r="A1317" s="465"/>
    </row>
    <row r="1318" spans="1:1">
      <c r="A1318" s="465"/>
    </row>
    <row r="1319" spans="1:1">
      <c r="A1319" s="465"/>
    </row>
    <row r="1320" spans="1:1">
      <c r="A1320" s="465"/>
    </row>
    <row r="1321" spans="1:1">
      <c r="A1321" s="465"/>
    </row>
    <row r="1322" spans="1:1">
      <c r="A1322" s="465"/>
    </row>
    <row r="1323" spans="1:1">
      <c r="A1323" s="465"/>
    </row>
    <row r="1324" spans="1:1">
      <c r="A1324" s="465"/>
    </row>
    <row r="1325" spans="1:1">
      <c r="A1325" s="465"/>
    </row>
    <row r="1326" spans="1:1">
      <c r="A1326" s="465"/>
    </row>
    <row r="1327" spans="1:1">
      <c r="A1327" s="465"/>
    </row>
    <row r="1328" spans="1:1">
      <c r="A1328" s="465"/>
    </row>
    <row r="1329" spans="1:1">
      <c r="A1329" s="465"/>
    </row>
    <row r="1330" spans="1:1">
      <c r="A1330" s="465"/>
    </row>
    <row r="1331" spans="1:1">
      <c r="A1331" s="465"/>
    </row>
    <row r="1332" spans="1:1">
      <c r="A1332" s="465"/>
    </row>
    <row r="1333" spans="1:1">
      <c r="A1333" s="465"/>
    </row>
    <row r="1334" spans="1:1">
      <c r="A1334" s="465"/>
    </row>
    <row r="1335" spans="1:1">
      <c r="A1335" s="465"/>
    </row>
    <row r="1336" spans="1:1">
      <c r="A1336" s="465"/>
    </row>
    <row r="1337" spans="1:1">
      <c r="A1337" s="465"/>
    </row>
    <row r="1338" spans="1:1">
      <c r="A1338" s="465"/>
    </row>
    <row r="1339" spans="1:1">
      <c r="A1339" s="465"/>
    </row>
    <row r="1340" spans="1:1">
      <c r="A1340" s="465"/>
    </row>
    <row r="1341" spans="1:1">
      <c r="A1341" s="465"/>
    </row>
    <row r="1342" spans="1:1">
      <c r="A1342" s="465"/>
    </row>
    <row r="1343" spans="1:1">
      <c r="A1343" s="465"/>
    </row>
    <row r="1344" spans="1:1">
      <c r="A1344" s="465"/>
    </row>
    <row r="1345" spans="1:1">
      <c r="A1345" s="465"/>
    </row>
    <row r="1346" spans="1:1">
      <c r="A1346" s="465"/>
    </row>
    <row r="1347" spans="1:1">
      <c r="A1347" s="465"/>
    </row>
    <row r="1348" spans="1:1">
      <c r="A1348" s="465"/>
    </row>
    <row r="1349" spans="1:1">
      <c r="A1349" s="465"/>
    </row>
    <row r="1350" spans="1:1">
      <c r="A1350" s="465"/>
    </row>
    <row r="1351" spans="1:1">
      <c r="A1351" s="465"/>
    </row>
    <row r="1352" spans="1:1">
      <c r="A1352" s="465"/>
    </row>
    <row r="1353" spans="1:1">
      <c r="A1353" s="465"/>
    </row>
    <row r="1354" spans="1:1">
      <c r="A1354" s="465"/>
    </row>
    <row r="1355" spans="1:1">
      <c r="A1355" s="465"/>
    </row>
    <row r="1356" spans="1:1">
      <c r="A1356" s="465"/>
    </row>
    <row r="1357" spans="1:1">
      <c r="A1357" s="465"/>
    </row>
    <row r="1358" spans="1:1">
      <c r="A1358" s="465"/>
    </row>
    <row r="1359" spans="1:1">
      <c r="A1359" s="465"/>
    </row>
    <row r="1360" spans="1:1">
      <c r="A1360" s="465"/>
    </row>
    <row r="1361" spans="1:1">
      <c r="A1361" s="465"/>
    </row>
    <row r="1362" spans="1:1">
      <c r="A1362" s="465"/>
    </row>
    <row r="1363" spans="1:1">
      <c r="A1363" s="465"/>
    </row>
    <row r="1364" spans="1:1">
      <c r="A1364" s="465"/>
    </row>
    <row r="1365" spans="1:1">
      <c r="A1365" s="465"/>
    </row>
    <row r="1366" spans="1:1">
      <c r="A1366" s="465"/>
    </row>
    <row r="1367" spans="1:1">
      <c r="A1367" s="465"/>
    </row>
    <row r="1368" spans="1:1">
      <c r="A1368" s="465"/>
    </row>
    <row r="1369" spans="1:1">
      <c r="A1369" s="465"/>
    </row>
    <row r="1370" spans="1:1">
      <c r="A1370" s="465"/>
    </row>
    <row r="1371" spans="1:1">
      <c r="A1371" s="465"/>
    </row>
    <row r="1372" spans="1:1">
      <c r="A1372" s="465"/>
    </row>
    <row r="1373" spans="1:1">
      <c r="A1373" s="465"/>
    </row>
    <row r="1374" spans="1:1">
      <c r="A1374" s="465"/>
    </row>
    <row r="1375" spans="1:1">
      <c r="A1375" s="465"/>
    </row>
    <row r="1376" spans="1:1">
      <c r="A1376" s="465"/>
    </row>
    <row r="1377" spans="1:1">
      <c r="A1377" s="465"/>
    </row>
    <row r="1378" spans="1:1">
      <c r="A1378" s="465"/>
    </row>
    <row r="1379" spans="1:1">
      <c r="A1379" s="465"/>
    </row>
    <row r="1380" spans="1:1">
      <c r="A1380" s="465"/>
    </row>
    <row r="1381" spans="1:1">
      <c r="A1381" s="465"/>
    </row>
    <row r="1382" spans="1:1">
      <c r="A1382" s="465"/>
    </row>
    <row r="1383" spans="1:1">
      <c r="A1383" s="465"/>
    </row>
    <row r="1384" spans="1:1">
      <c r="A1384" s="465"/>
    </row>
    <row r="1385" spans="1:1">
      <c r="A1385" s="465"/>
    </row>
    <row r="1386" spans="1:1">
      <c r="A1386" s="465"/>
    </row>
    <row r="1387" spans="1:1">
      <c r="A1387" s="465"/>
    </row>
    <row r="1388" spans="1:1">
      <c r="A1388" s="465"/>
    </row>
    <row r="1389" spans="1:1">
      <c r="A1389" s="465"/>
    </row>
    <row r="1390" spans="1:1">
      <c r="A1390" s="465"/>
    </row>
    <row r="1391" spans="1:1">
      <c r="A1391" s="465"/>
    </row>
    <row r="1392" spans="1:1">
      <c r="A1392" s="465"/>
    </row>
    <row r="1393" spans="1:1">
      <c r="A1393" s="465"/>
    </row>
    <row r="1394" spans="1:1">
      <c r="A1394" s="465"/>
    </row>
    <row r="1395" spans="1:1">
      <c r="A1395" s="465"/>
    </row>
    <row r="1396" spans="1:1">
      <c r="A1396" s="465"/>
    </row>
    <row r="1397" spans="1:1">
      <c r="A1397" s="465"/>
    </row>
    <row r="1398" spans="1:1">
      <c r="A1398" s="465"/>
    </row>
    <row r="1399" spans="1:1">
      <c r="A1399" s="465"/>
    </row>
    <row r="1400" spans="1:1">
      <c r="A1400" s="465"/>
    </row>
    <row r="1401" spans="1:1">
      <c r="A1401" s="465"/>
    </row>
    <row r="1402" spans="1:1">
      <c r="A1402" s="465"/>
    </row>
    <row r="1403" spans="1:1">
      <c r="A1403" s="465"/>
    </row>
    <row r="1404" spans="1:1">
      <c r="A1404" s="465"/>
    </row>
    <row r="1405" spans="1:1">
      <c r="A1405" s="465"/>
    </row>
    <row r="1406" spans="1:1">
      <c r="A1406" s="465"/>
    </row>
    <row r="1407" spans="1:1">
      <c r="A1407" s="465"/>
    </row>
    <row r="1408" spans="1:1">
      <c r="A1408" s="465"/>
    </row>
    <row r="1409" spans="1:1">
      <c r="A1409" s="465"/>
    </row>
    <row r="1410" spans="1:1">
      <c r="A1410" s="465"/>
    </row>
    <row r="1411" spans="1:1">
      <c r="A1411" s="465"/>
    </row>
    <row r="1412" spans="1:1">
      <c r="A1412" s="465"/>
    </row>
    <row r="1413" spans="1:1">
      <c r="A1413" s="465"/>
    </row>
    <row r="1414" spans="1:1">
      <c r="A1414" s="465"/>
    </row>
    <row r="1415" spans="1:1">
      <c r="A1415" s="465"/>
    </row>
    <row r="1416" spans="1:1">
      <c r="A1416" s="465"/>
    </row>
    <row r="1417" spans="1:1">
      <c r="A1417" s="465"/>
    </row>
    <row r="1418" spans="1:1">
      <c r="A1418" s="465"/>
    </row>
    <row r="1419" spans="1:1">
      <c r="A1419" s="465"/>
    </row>
    <row r="1420" spans="1:1">
      <c r="A1420" s="465"/>
    </row>
    <row r="1421" spans="1:1">
      <c r="A1421" s="465"/>
    </row>
    <row r="1422" spans="1:1">
      <c r="A1422" s="465"/>
    </row>
    <row r="1423" spans="1:1">
      <c r="A1423" s="465"/>
    </row>
    <row r="1424" spans="1:1">
      <c r="A1424" s="465"/>
    </row>
    <row r="1425" spans="1:1">
      <c r="A1425" s="465"/>
    </row>
    <row r="1426" spans="1:1">
      <c r="A1426" s="465"/>
    </row>
    <row r="1427" spans="1:1">
      <c r="A1427" s="465"/>
    </row>
    <row r="1428" spans="1:1">
      <c r="A1428" s="465"/>
    </row>
    <row r="1429" spans="1:1">
      <c r="A1429" s="465"/>
    </row>
    <row r="1430" spans="1:1">
      <c r="A1430" s="465"/>
    </row>
    <row r="1431" spans="1:1">
      <c r="A1431" s="465"/>
    </row>
    <row r="1432" spans="1:1">
      <c r="A1432" s="465"/>
    </row>
    <row r="1433" spans="1:1">
      <c r="A1433" s="465"/>
    </row>
    <row r="1434" spans="1:1">
      <c r="A1434" s="465"/>
    </row>
    <row r="1435" spans="1:1">
      <c r="A1435" s="465"/>
    </row>
    <row r="1436" spans="1:1">
      <c r="A1436" s="465"/>
    </row>
    <row r="1437" spans="1:1">
      <c r="A1437" s="465"/>
    </row>
    <row r="1438" spans="1:1">
      <c r="A1438" s="465"/>
    </row>
    <row r="1439" spans="1:1">
      <c r="A1439" s="465"/>
    </row>
    <row r="1440" spans="1:1">
      <c r="A1440" s="465"/>
    </row>
    <row r="1441" spans="1:1">
      <c r="A1441" s="465"/>
    </row>
    <row r="1442" spans="1:1">
      <c r="A1442" s="465"/>
    </row>
    <row r="1443" spans="1:1">
      <c r="A1443" s="465"/>
    </row>
    <row r="1444" spans="1:1">
      <c r="A1444" s="465"/>
    </row>
    <row r="1445" spans="1:1">
      <c r="A1445" s="465"/>
    </row>
    <row r="1446" spans="1:1">
      <c r="A1446" s="465"/>
    </row>
    <row r="1447" spans="1:1">
      <c r="A1447" s="465"/>
    </row>
    <row r="1448" spans="1:1">
      <c r="A1448" s="465"/>
    </row>
    <row r="1449" spans="1:1">
      <c r="A1449" s="465"/>
    </row>
    <row r="1450" spans="1:1">
      <c r="A1450" s="465"/>
    </row>
    <row r="1451" spans="1:1">
      <c r="A1451" s="465"/>
    </row>
    <row r="1452" spans="1:1">
      <c r="A1452" s="465"/>
    </row>
    <row r="1453" spans="1:1">
      <c r="A1453" s="465"/>
    </row>
    <row r="1454" spans="1:1">
      <c r="A1454" s="465"/>
    </row>
    <row r="1455" spans="1:1">
      <c r="A1455" s="465"/>
    </row>
    <row r="1456" spans="1:1">
      <c r="A1456" s="465"/>
    </row>
    <row r="1457" spans="1:1">
      <c r="A1457" s="465"/>
    </row>
    <row r="1458" spans="1:1">
      <c r="A1458" s="465"/>
    </row>
    <row r="1459" spans="1:1">
      <c r="A1459" s="465"/>
    </row>
    <row r="1460" spans="1:1">
      <c r="A1460" s="465"/>
    </row>
    <row r="1461" spans="1:1">
      <c r="A1461" s="465"/>
    </row>
    <row r="1462" spans="1:1">
      <c r="A1462" s="465"/>
    </row>
    <row r="1463" spans="1:1">
      <c r="A1463" s="465"/>
    </row>
    <row r="1464" spans="1:1">
      <c r="A1464" s="465"/>
    </row>
    <row r="1465" spans="1:1">
      <c r="A1465" s="465"/>
    </row>
    <row r="1466" spans="1:1">
      <c r="A1466" s="465"/>
    </row>
    <row r="1467" spans="1:1">
      <c r="A1467" s="465"/>
    </row>
    <row r="1468" spans="1:1">
      <c r="A1468" s="465"/>
    </row>
    <row r="1469" spans="1:1">
      <c r="A1469" s="465"/>
    </row>
    <row r="1470" spans="1:1">
      <c r="A1470" s="465"/>
    </row>
    <row r="1471" spans="1:1">
      <c r="A1471" s="465"/>
    </row>
    <row r="1472" spans="1:1">
      <c r="A1472" s="465"/>
    </row>
    <row r="1473" spans="1:1">
      <c r="A1473" s="465"/>
    </row>
    <row r="1474" spans="1:1">
      <c r="A1474" s="465"/>
    </row>
    <row r="1475" spans="1:1">
      <c r="A1475" s="465"/>
    </row>
    <row r="1476" spans="1:1">
      <c r="A1476" s="465"/>
    </row>
    <row r="1477" spans="1:1">
      <c r="A1477" s="465"/>
    </row>
    <row r="1478" spans="1:1">
      <c r="A1478" s="465"/>
    </row>
    <row r="1479" spans="1:1">
      <c r="A1479" s="465"/>
    </row>
    <row r="1480" spans="1:1">
      <c r="A1480" s="465"/>
    </row>
    <row r="1481" spans="1:1">
      <c r="A1481" s="465"/>
    </row>
    <row r="1482" spans="1:1">
      <c r="A1482" s="465"/>
    </row>
    <row r="1483" spans="1:1">
      <c r="A1483" s="465"/>
    </row>
    <row r="1484" spans="1:1">
      <c r="A1484" s="465"/>
    </row>
    <row r="1485" spans="1:1">
      <c r="A1485" s="465"/>
    </row>
    <row r="1486" spans="1:1">
      <c r="A1486" s="465"/>
    </row>
    <row r="1487" spans="1:1">
      <c r="A1487" s="465"/>
    </row>
    <row r="1488" spans="1:1">
      <c r="A1488" s="465"/>
    </row>
    <row r="1489" spans="1:1">
      <c r="A1489" s="465"/>
    </row>
    <row r="1490" spans="1:1">
      <c r="A1490" s="465"/>
    </row>
    <row r="1491" spans="1:1">
      <c r="A1491" s="465"/>
    </row>
    <row r="1492" spans="1:1">
      <c r="A1492" s="465"/>
    </row>
    <row r="1493" spans="1:1">
      <c r="A1493" s="465"/>
    </row>
    <row r="1494" spans="1:1">
      <c r="A1494" s="465"/>
    </row>
    <row r="1495" spans="1:1">
      <c r="A1495" s="465"/>
    </row>
    <row r="1496" spans="1:1">
      <c r="A1496" s="465"/>
    </row>
    <row r="1497" spans="1:1">
      <c r="A1497" s="465"/>
    </row>
    <row r="1498" spans="1:1">
      <c r="A1498" s="465"/>
    </row>
    <row r="1499" spans="1:1">
      <c r="A1499" s="465"/>
    </row>
    <row r="1500" spans="1:1">
      <c r="A1500" s="465"/>
    </row>
    <row r="1501" spans="1:1">
      <c r="A1501" s="465"/>
    </row>
    <row r="1502" spans="1:1">
      <c r="A1502" s="465"/>
    </row>
    <row r="1503" spans="1:1">
      <c r="A1503" s="465"/>
    </row>
    <row r="1504" spans="1:1">
      <c r="A1504" s="465"/>
    </row>
    <row r="1505" spans="1:1">
      <c r="A1505" s="465"/>
    </row>
    <row r="1506" spans="1:1">
      <c r="A1506" s="465"/>
    </row>
    <row r="1507" spans="1:1">
      <c r="A1507" s="465"/>
    </row>
    <row r="1508" spans="1:1">
      <c r="A1508" s="465"/>
    </row>
    <row r="1509" spans="1:1">
      <c r="A1509" s="465"/>
    </row>
    <row r="1510" spans="1:1">
      <c r="A1510" s="465"/>
    </row>
    <row r="1511" spans="1:1">
      <c r="A1511" s="465"/>
    </row>
    <row r="1512" spans="1:1">
      <c r="A1512" s="465"/>
    </row>
    <row r="1513" spans="1:1">
      <c r="A1513" s="465"/>
    </row>
    <row r="1514" spans="1:1">
      <c r="A1514" s="465"/>
    </row>
    <row r="1515" spans="1:1">
      <c r="A1515" s="465"/>
    </row>
    <row r="1516" spans="1:1">
      <c r="A1516" s="465"/>
    </row>
    <row r="1517" spans="1:1">
      <c r="A1517" s="465"/>
    </row>
    <row r="1518" spans="1:1">
      <c r="A1518" s="465"/>
    </row>
    <row r="1519" spans="1:1">
      <c r="A1519" s="465"/>
    </row>
    <row r="1520" spans="1:1">
      <c r="A1520" s="465"/>
    </row>
    <row r="1521" spans="1:1">
      <c r="A1521" s="465"/>
    </row>
    <row r="1522" spans="1:1">
      <c r="A1522" s="465"/>
    </row>
    <row r="1523" spans="1:1">
      <c r="A1523" s="465"/>
    </row>
    <row r="1524" spans="1:1">
      <c r="A1524" s="465"/>
    </row>
    <row r="1525" spans="1:1">
      <c r="A1525" s="465"/>
    </row>
    <row r="1526" spans="1:1">
      <c r="A1526" s="465"/>
    </row>
    <row r="1527" spans="1:1">
      <c r="A1527" s="465"/>
    </row>
    <row r="1528" spans="1:1">
      <c r="A1528" s="465"/>
    </row>
    <row r="1529" spans="1:1">
      <c r="A1529" s="465"/>
    </row>
    <row r="1530" spans="1:1">
      <c r="A1530" s="465"/>
    </row>
    <row r="1531" spans="1:1">
      <c r="A1531" s="465"/>
    </row>
    <row r="1532" spans="1:1">
      <c r="A1532" s="465"/>
    </row>
    <row r="1533" spans="1:1">
      <c r="A1533" s="465"/>
    </row>
    <row r="1534" spans="1:1">
      <c r="A1534" s="465"/>
    </row>
    <row r="1535" spans="1:1">
      <c r="A1535" s="465"/>
    </row>
    <row r="1536" spans="1:1">
      <c r="A1536" s="465"/>
    </row>
    <row r="1537" spans="1:1">
      <c r="A1537" s="465"/>
    </row>
    <row r="1538" spans="1:1">
      <c r="A1538" s="465"/>
    </row>
    <row r="1539" spans="1:1">
      <c r="A1539" s="465"/>
    </row>
    <row r="1540" spans="1:1">
      <c r="A1540" s="465"/>
    </row>
    <row r="1541" spans="1:1">
      <c r="A1541" s="465"/>
    </row>
    <row r="1542" spans="1:1">
      <c r="A1542" s="465"/>
    </row>
    <row r="1543" spans="1:1">
      <c r="A1543" s="465"/>
    </row>
    <row r="1544" spans="1:1">
      <c r="A1544" s="465"/>
    </row>
    <row r="1545" spans="1:1">
      <c r="A1545" s="465"/>
    </row>
    <row r="1546" spans="1:1">
      <c r="A1546" s="465"/>
    </row>
    <row r="1547" spans="1:1">
      <c r="A1547" s="465"/>
    </row>
    <row r="1548" spans="1:1">
      <c r="A1548" s="465"/>
    </row>
    <row r="1549" spans="1:1">
      <c r="A1549" s="465"/>
    </row>
    <row r="1550" spans="1:1">
      <c r="A1550" s="465"/>
    </row>
    <row r="1551" spans="1:1">
      <c r="A1551" s="465"/>
    </row>
    <row r="1552" spans="1:1">
      <c r="A1552" s="465"/>
    </row>
    <row r="1553" spans="1:1">
      <c r="A1553" s="465"/>
    </row>
    <row r="1554" spans="1:1">
      <c r="A1554" s="465"/>
    </row>
    <row r="1555" spans="1:1">
      <c r="A1555" s="465"/>
    </row>
    <row r="1556" spans="1:1">
      <c r="A1556" s="465"/>
    </row>
    <row r="1557" spans="1:1">
      <c r="A1557" s="465"/>
    </row>
    <row r="1558" spans="1:1">
      <c r="A1558" s="465"/>
    </row>
    <row r="1559" spans="1:1">
      <c r="A1559" s="465"/>
    </row>
    <row r="1560" spans="1:1">
      <c r="A1560" s="465"/>
    </row>
    <row r="1561" spans="1:1">
      <c r="A1561" s="465"/>
    </row>
    <row r="1562" spans="1:1">
      <c r="A1562" s="465"/>
    </row>
    <row r="1563" spans="1:1">
      <c r="A1563" s="465"/>
    </row>
    <row r="1564" spans="1:1">
      <c r="A1564" s="465"/>
    </row>
    <row r="1565" spans="1:1">
      <c r="A1565" s="465"/>
    </row>
    <row r="1566" spans="1:1">
      <c r="A1566" s="465"/>
    </row>
    <row r="1567" spans="1:1">
      <c r="A1567" s="465"/>
    </row>
    <row r="1568" spans="1:1">
      <c r="A1568" s="465"/>
    </row>
    <row r="1569" spans="1:1">
      <c r="A1569" s="465"/>
    </row>
    <row r="1570" spans="1:1">
      <c r="A1570" s="465"/>
    </row>
    <row r="1571" spans="1:1">
      <c r="A1571" s="465"/>
    </row>
    <row r="1572" spans="1:1">
      <c r="A1572" s="465"/>
    </row>
    <row r="1573" spans="1:1">
      <c r="A1573" s="465"/>
    </row>
    <row r="1574" spans="1:1">
      <c r="A1574" s="465"/>
    </row>
    <row r="1575" spans="1:1">
      <c r="A1575" s="465"/>
    </row>
    <row r="1576" spans="1:1">
      <c r="A1576" s="465"/>
    </row>
    <row r="1577" spans="1:1">
      <c r="A1577" s="465"/>
    </row>
    <row r="1578" spans="1:1">
      <c r="A1578" s="465"/>
    </row>
    <row r="1579" spans="1:1">
      <c r="A1579" s="465"/>
    </row>
    <row r="1580" spans="1:1">
      <c r="A1580" s="465"/>
    </row>
    <row r="1581" spans="1:1">
      <c r="A1581" s="465"/>
    </row>
    <row r="1582" spans="1:1">
      <c r="A1582" s="465"/>
    </row>
    <row r="1583" spans="1:1">
      <c r="A1583" s="465"/>
    </row>
    <row r="1584" spans="1:1">
      <c r="A1584" s="465"/>
    </row>
    <row r="1585" spans="1:1">
      <c r="A1585" s="465"/>
    </row>
    <row r="1586" spans="1:1">
      <c r="A1586" s="465"/>
    </row>
    <row r="1587" spans="1:1">
      <c r="A1587" s="465"/>
    </row>
    <row r="1588" spans="1:1">
      <c r="A1588" s="465"/>
    </row>
    <row r="1589" spans="1:1">
      <c r="A1589" s="465"/>
    </row>
    <row r="1590" spans="1:1">
      <c r="A1590" s="465"/>
    </row>
    <row r="1591" spans="1:1">
      <c r="A1591" s="465"/>
    </row>
    <row r="1592" spans="1:1">
      <c r="A1592" s="465"/>
    </row>
    <row r="1593" spans="1:1">
      <c r="A1593" s="465"/>
    </row>
    <row r="1594" spans="1:1">
      <c r="A1594" s="465"/>
    </row>
    <row r="1595" spans="1:1">
      <c r="A1595" s="465"/>
    </row>
    <row r="1596" spans="1:1">
      <c r="A1596" s="465"/>
    </row>
    <row r="1597" spans="1:1">
      <c r="A1597" s="465"/>
    </row>
    <row r="1598" spans="1:1">
      <c r="A1598" s="465"/>
    </row>
    <row r="1599" spans="1:1">
      <c r="A1599" s="465"/>
    </row>
    <row r="1600" spans="1:1">
      <c r="A1600" s="465"/>
    </row>
    <row r="1601" spans="1:1">
      <c r="A1601" s="465"/>
    </row>
    <row r="1602" spans="1:1">
      <c r="A1602" s="465"/>
    </row>
    <row r="1603" spans="1:1">
      <c r="A1603" s="465"/>
    </row>
    <row r="1604" spans="1:1">
      <c r="A1604" s="465"/>
    </row>
    <row r="1605" spans="1:1">
      <c r="A1605" s="465"/>
    </row>
    <row r="1606" spans="1:1">
      <c r="A1606" s="465"/>
    </row>
    <row r="1607" spans="1:1">
      <c r="A1607" s="465"/>
    </row>
    <row r="1608" spans="1:1">
      <c r="A1608" s="465"/>
    </row>
    <row r="1609" spans="1:1">
      <c r="A1609" s="465"/>
    </row>
    <row r="1610" spans="1:1">
      <c r="A1610" s="465"/>
    </row>
    <row r="1611" spans="1:1">
      <c r="A1611" s="465"/>
    </row>
    <row r="1612" spans="1:1">
      <c r="A1612" s="465"/>
    </row>
    <row r="1613" spans="1:1">
      <c r="A1613" s="465"/>
    </row>
    <row r="1614" spans="1:1">
      <c r="A1614" s="465"/>
    </row>
    <row r="1615" spans="1:1">
      <c r="A1615" s="465"/>
    </row>
    <row r="1616" spans="1:1">
      <c r="A1616" s="465"/>
    </row>
    <row r="1617" spans="1:1">
      <c r="A1617" s="465"/>
    </row>
    <row r="1618" spans="1:1">
      <c r="A1618" s="465"/>
    </row>
    <row r="1619" spans="1:1">
      <c r="A1619" s="465"/>
    </row>
    <row r="1620" spans="1:1">
      <c r="A1620" s="465"/>
    </row>
    <row r="1621" spans="1:1">
      <c r="A1621" s="465"/>
    </row>
    <row r="1622" spans="1:1">
      <c r="A1622" s="465"/>
    </row>
    <row r="1623" spans="1:1">
      <c r="A1623" s="465"/>
    </row>
    <row r="1624" spans="1:1">
      <c r="A1624" s="465"/>
    </row>
    <row r="1625" spans="1:1">
      <c r="A1625" s="465"/>
    </row>
    <row r="1626" spans="1:1">
      <c r="A1626" s="465"/>
    </row>
    <row r="1627" spans="1:1">
      <c r="A1627" s="465"/>
    </row>
    <row r="1628" spans="1:1">
      <c r="A1628" s="465"/>
    </row>
    <row r="1629" spans="1:1">
      <c r="A1629" s="465"/>
    </row>
    <row r="1630" spans="1:1">
      <c r="A1630" s="465"/>
    </row>
    <row r="1631" spans="1:1">
      <c r="A1631" s="465"/>
    </row>
    <row r="1632" spans="1:1">
      <c r="A1632" s="465"/>
    </row>
    <row r="1633" spans="1:1">
      <c r="A1633" s="465"/>
    </row>
    <row r="1634" spans="1:1">
      <c r="A1634" s="465"/>
    </row>
    <row r="1635" spans="1:1">
      <c r="A1635" s="465"/>
    </row>
    <row r="1636" spans="1:1">
      <c r="A1636" s="465"/>
    </row>
    <row r="1637" spans="1:1">
      <c r="A1637" s="465"/>
    </row>
    <row r="1638" spans="1:1">
      <c r="A1638" s="465"/>
    </row>
    <row r="1639" spans="1:1">
      <c r="A1639" s="465"/>
    </row>
    <row r="1640" spans="1:1">
      <c r="A1640" s="465"/>
    </row>
    <row r="1641" spans="1:1">
      <c r="A1641" s="465"/>
    </row>
    <row r="1642" spans="1:1">
      <c r="A1642" s="465"/>
    </row>
    <row r="1643" spans="1:1">
      <c r="A1643" s="465"/>
    </row>
    <row r="1644" spans="1:1">
      <c r="A1644" s="465"/>
    </row>
    <row r="1645" spans="1:1">
      <c r="A1645" s="465"/>
    </row>
    <row r="1646" spans="1:1">
      <c r="A1646" s="465"/>
    </row>
    <row r="1647" spans="1:1">
      <c r="A1647" s="465"/>
    </row>
    <row r="1648" spans="1:1">
      <c r="A1648" s="465"/>
    </row>
    <row r="1649" spans="1:1">
      <c r="A1649" s="465"/>
    </row>
    <row r="1650" spans="1:1">
      <c r="A1650" s="465"/>
    </row>
    <row r="1651" spans="1:1">
      <c r="A1651" s="465"/>
    </row>
    <row r="1652" spans="1:1">
      <c r="A1652" s="465"/>
    </row>
    <row r="1653" spans="1:1">
      <c r="A1653" s="465"/>
    </row>
    <row r="1654" spans="1:1">
      <c r="A1654" s="465"/>
    </row>
    <row r="1655" spans="1:1">
      <c r="A1655" s="465"/>
    </row>
    <row r="1656" spans="1:1">
      <c r="A1656" s="465"/>
    </row>
    <row r="1657" spans="1:1">
      <c r="A1657" s="465"/>
    </row>
    <row r="1658" spans="1:1">
      <c r="A1658" s="465"/>
    </row>
    <row r="1659" spans="1:1">
      <c r="A1659" s="465"/>
    </row>
    <row r="1660" spans="1:1">
      <c r="A1660" s="465"/>
    </row>
    <row r="1661" spans="1:1">
      <c r="A1661" s="465"/>
    </row>
    <row r="1662" spans="1:1">
      <c r="A1662" s="465"/>
    </row>
    <row r="1663" spans="1:1">
      <c r="A1663" s="465"/>
    </row>
    <row r="1664" spans="1:1">
      <c r="A1664" s="465"/>
    </row>
    <row r="1665" spans="1:1">
      <c r="A1665" s="465"/>
    </row>
    <row r="1666" spans="1:1">
      <c r="A1666" s="465"/>
    </row>
    <row r="1667" spans="1:1">
      <c r="A1667" s="465"/>
    </row>
    <row r="1668" spans="1:1">
      <c r="A1668" s="465"/>
    </row>
    <row r="1669" spans="1:1">
      <c r="A1669" s="465"/>
    </row>
    <row r="1670" spans="1:1">
      <c r="A1670" s="465"/>
    </row>
    <row r="1671" spans="1:1">
      <c r="A1671" s="465"/>
    </row>
    <row r="1672" spans="1:1">
      <c r="A1672" s="465"/>
    </row>
    <row r="1673" spans="1:1">
      <c r="A1673" s="465"/>
    </row>
    <row r="1674" spans="1:1">
      <c r="A1674" s="465"/>
    </row>
    <row r="1675" spans="1:1">
      <c r="A1675" s="465"/>
    </row>
    <row r="1676" spans="1:1">
      <c r="A1676" s="465"/>
    </row>
    <row r="1677" spans="1:1">
      <c r="A1677" s="465"/>
    </row>
    <row r="1678" spans="1:1">
      <c r="A1678" s="465"/>
    </row>
    <row r="1679" spans="1:1">
      <c r="A1679" s="465"/>
    </row>
    <row r="1680" spans="1:1">
      <c r="A1680" s="465"/>
    </row>
    <row r="1681" spans="1:1">
      <c r="A1681" s="465"/>
    </row>
    <row r="1682" spans="1:1">
      <c r="A1682" s="465"/>
    </row>
    <row r="1683" spans="1:1">
      <c r="A1683" s="465"/>
    </row>
    <row r="1684" spans="1:1">
      <c r="A1684" s="465"/>
    </row>
    <row r="1685" spans="1:1">
      <c r="A1685" s="465"/>
    </row>
    <row r="1686" spans="1:1">
      <c r="A1686" s="465"/>
    </row>
    <row r="1687" spans="1:1">
      <c r="A1687" s="465"/>
    </row>
    <row r="1688" spans="1:1">
      <c r="A1688" s="465"/>
    </row>
    <row r="1689" spans="1:1">
      <c r="A1689" s="465"/>
    </row>
    <row r="1690" spans="1:1">
      <c r="A1690" s="465"/>
    </row>
    <row r="1691" spans="1:1">
      <c r="A1691" s="465"/>
    </row>
    <row r="1692" spans="1:1">
      <c r="A1692" s="465"/>
    </row>
    <row r="1693" spans="1:1">
      <c r="A1693" s="465"/>
    </row>
    <row r="1694" spans="1:1">
      <c r="A1694" s="465"/>
    </row>
    <row r="1695" spans="1:1">
      <c r="A1695" s="465"/>
    </row>
    <row r="1696" spans="1:1">
      <c r="A1696" s="465"/>
    </row>
    <row r="1697" spans="1:1">
      <c r="A1697" s="465"/>
    </row>
    <row r="1698" spans="1:1">
      <c r="A1698" s="465"/>
    </row>
    <row r="1699" spans="1:1">
      <c r="A1699" s="465"/>
    </row>
    <row r="1700" spans="1:1">
      <c r="A1700" s="465"/>
    </row>
    <row r="1701" spans="1:1">
      <c r="A1701" s="465"/>
    </row>
    <row r="1702" spans="1:1">
      <c r="A1702" s="465"/>
    </row>
    <row r="1703" spans="1:1">
      <c r="A1703" s="465"/>
    </row>
    <row r="1704" spans="1:1">
      <c r="A1704" s="465"/>
    </row>
    <row r="1705" spans="1:1">
      <c r="A1705" s="465"/>
    </row>
    <row r="1706" spans="1:1">
      <c r="A1706" s="465"/>
    </row>
    <row r="1707" spans="1:1">
      <c r="A1707" s="465"/>
    </row>
    <row r="1708" spans="1:1">
      <c r="A1708" s="465"/>
    </row>
    <row r="1709" spans="1:1">
      <c r="A1709" s="465"/>
    </row>
    <row r="1710" spans="1:1">
      <c r="A1710" s="465"/>
    </row>
    <row r="1711" spans="1:1">
      <c r="A1711" s="465"/>
    </row>
    <row r="1712" spans="1:1">
      <c r="A1712" s="465"/>
    </row>
    <row r="1713" spans="1:1">
      <c r="A1713" s="465"/>
    </row>
    <row r="1714" spans="1:1">
      <c r="A1714" s="465"/>
    </row>
    <row r="1715" spans="1:1">
      <c r="A1715" s="465"/>
    </row>
    <row r="1716" spans="1:1">
      <c r="A1716" s="465"/>
    </row>
    <row r="1717" spans="1:1">
      <c r="A1717" s="465"/>
    </row>
    <row r="1718" spans="1:1">
      <c r="A1718" s="465"/>
    </row>
    <row r="1719" spans="1:1">
      <c r="A1719" s="465"/>
    </row>
    <row r="1720" spans="1:1">
      <c r="A1720" s="465"/>
    </row>
    <row r="1721" spans="1:1">
      <c r="A1721" s="465"/>
    </row>
    <row r="1722" spans="1:1">
      <c r="A1722" s="465"/>
    </row>
    <row r="1723" spans="1:1">
      <c r="A1723" s="465"/>
    </row>
    <row r="1724" spans="1:1">
      <c r="A1724" s="465"/>
    </row>
    <row r="1725" spans="1:1">
      <c r="A1725" s="465"/>
    </row>
    <row r="1726" spans="1:1">
      <c r="A1726" s="465"/>
    </row>
    <row r="1727" spans="1:1">
      <c r="A1727" s="465"/>
    </row>
    <row r="1728" spans="1:1">
      <c r="A1728" s="465"/>
    </row>
    <row r="1729" spans="1:1">
      <c r="A1729" s="465"/>
    </row>
    <row r="1730" spans="1:1">
      <c r="A1730" s="465"/>
    </row>
    <row r="1731" spans="1:1">
      <c r="A1731" s="465"/>
    </row>
    <row r="1732" spans="1:1">
      <c r="A1732" s="465"/>
    </row>
    <row r="1733" spans="1:1">
      <c r="A1733" s="465"/>
    </row>
    <row r="1734" spans="1:1">
      <c r="A1734" s="465"/>
    </row>
    <row r="1735" spans="1:1">
      <c r="A1735" s="465"/>
    </row>
    <row r="1736" spans="1:1">
      <c r="A1736" s="465"/>
    </row>
    <row r="1737" spans="1:1">
      <c r="A1737" s="465"/>
    </row>
    <row r="1738" spans="1:1">
      <c r="A1738" s="465"/>
    </row>
    <row r="1739" spans="1:1">
      <c r="A1739" s="465"/>
    </row>
    <row r="1740" spans="1:1">
      <c r="A1740" s="465"/>
    </row>
    <row r="1741" spans="1:1">
      <c r="A1741" s="465"/>
    </row>
    <row r="1742" spans="1:1">
      <c r="A1742" s="465"/>
    </row>
    <row r="1743" spans="1:1">
      <c r="A1743" s="465"/>
    </row>
    <row r="1744" spans="1:1">
      <c r="A1744" s="465"/>
    </row>
    <row r="1745" spans="1:1">
      <c r="A1745" s="465"/>
    </row>
    <row r="1746" spans="1:1">
      <c r="A1746" s="465"/>
    </row>
    <row r="1747" spans="1:1">
      <c r="A1747" s="465"/>
    </row>
    <row r="1748" spans="1:1">
      <c r="A1748" s="465"/>
    </row>
    <row r="1749" spans="1:1">
      <c r="A1749" s="465"/>
    </row>
    <row r="1750" spans="1:1">
      <c r="A1750" s="465"/>
    </row>
    <row r="1751" spans="1:1">
      <c r="A1751" s="465"/>
    </row>
    <row r="1752" spans="1:1">
      <c r="A1752" s="465"/>
    </row>
    <row r="1753" spans="1:1">
      <c r="A1753" s="465"/>
    </row>
    <row r="1754" spans="1:1">
      <c r="A1754" s="465"/>
    </row>
    <row r="1755" spans="1:1">
      <c r="A1755" s="465"/>
    </row>
    <row r="1756" spans="1:1">
      <c r="A1756" s="465"/>
    </row>
    <row r="1757" spans="1:1">
      <c r="A1757" s="465"/>
    </row>
    <row r="1758" spans="1:1">
      <c r="A1758" s="465"/>
    </row>
    <row r="1759" spans="1:1">
      <c r="A1759" s="465"/>
    </row>
    <row r="1760" spans="1:1">
      <c r="A1760" s="465"/>
    </row>
    <row r="1761" spans="1:1">
      <c r="A1761" s="465"/>
    </row>
    <row r="1762" spans="1:1">
      <c r="A1762" s="465"/>
    </row>
    <row r="1763" spans="1:1">
      <c r="A1763" s="465"/>
    </row>
    <row r="1764" spans="1:1">
      <c r="A1764" s="465"/>
    </row>
    <row r="1765" spans="1:1">
      <c r="A1765" s="465"/>
    </row>
    <row r="1766" spans="1:1">
      <c r="A1766" s="465"/>
    </row>
    <row r="1767" spans="1:1">
      <c r="A1767" s="465"/>
    </row>
    <row r="1768" spans="1:1">
      <c r="A1768" s="465"/>
    </row>
    <row r="1769" spans="1:1">
      <c r="A1769" s="465"/>
    </row>
    <row r="1770" spans="1:1">
      <c r="A1770" s="465"/>
    </row>
    <row r="1771" spans="1:1">
      <c r="A1771" s="465"/>
    </row>
    <row r="1772" spans="1:1">
      <c r="A1772" s="465"/>
    </row>
    <row r="1773" spans="1:1">
      <c r="A1773" s="465"/>
    </row>
    <row r="1774" spans="1:1">
      <c r="A1774" s="465"/>
    </row>
    <row r="1775" spans="1:1">
      <c r="A1775" s="465"/>
    </row>
    <row r="1776" spans="1:1">
      <c r="A1776" s="465"/>
    </row>
    <row r="1777" spans="1:1">
      <c r="A1777" s="465"/>
    </row>
    <row r="1778" spans="1:1">
      <c r="A1778" s="465"/>
    </row>
    <row r="1779" spans="1:1">
      <c r="A1779" s="465"/>
    </row>
    <row r="1780" spans="1:1">
      <c r="A1780" s="465"/>
    </row>
    <row r="1781" spans="1:1">
      <c r="A1781" s="465"/>
    </row>
    <row r="1782" spans="1:1">
      <c r="A1782" s="465"/>
    </row>
    <row r="1783" spans="1:1">
      <c r="A1783" s="465"/>
    </row>
    <row r="1784" spans="1:1">
      <c r="A1784" s="465"/>
    </row>
    <row r="1785" spans="1:1">
      <c r="A1785" s="465"/>
    </row>
    <row r="1786" spans="1:1">
      <c r="A1786" s="465"/>
    </row>
    <row r="1787" spans="1:1">
      <c r="A1787" s="465"/>
    </row>
    <row r="1788" spans="1:1">
      <c r="A1788" s="465"/>
    </row>
    <row r="1789" spans="1:1">
      <c r="A1789" s="465"/>
    </row>
    <row r="1790" spans="1:1">
      <c r="A1790" s="465"/>
    </row>
    <row r="1791" spans="1:1">
      <c r="A1791" s="465"/>
    </row>
    <row r="1792" spans="1:1">
      <c r="A1792" s="465"/>
    </row>
    <row r="1793" spans="1:1">
      <c r="A1793" s="465"/>
    </row>
    <row r="1794" spans="1:1">
      <c r="A1794" s="465"/>
    </row>
    <row r="1795" spans="1:1">
      <c r="A1795" s="465"/>
    </row>
    <row r="1796" spans="1:1">
      <c r="A1796" s="465"/>
    </row>
    <row r="1797" spans="1:1">
      <c r="A1797" s="465"/>
    </row>
    <row r="1798" spans="1:1">
      <c r="A1798" s="465"/>
    </row>
    <row r="1799" spans="1:1">
      <c r="A1799" s="465"/>
    </row>
    <row r="1800" spans="1:1">
      <c r="A1800" s="465"/>
    </row>
    <row r="1801" spans="1:1">
      <c r="A1801" s="465"/>
    </row>
    <row r="1802" spans="1:1">
      <c r="A1802" s="465"/>
    </row>
    <row r="1803" spans="1:1">
      <c r="A1803" s="465"/>
    </row>
    <row r="1804" spans="1:1">
      <c r="A1804" s="465"/>
    </row>
    <row r="1805" spans="1:1">
      <c r="A1805" s="465"/>
    </row>
    <row r="1806" spans="1:1">
      <c r="A1806" s="465"/>
    </row>
    <row r="1807" spans="1:1">
      <c r="A1807" s="465"/>
    </row>
    <row r="1808" spans="1:1">
      <c r="A1808" s="465"/>
    </row>
    <row r="1809" spans="1:1">
      <c r="A1809" s="465"/>
    </row>
    <row r="1810" spans="1:1">
      <c r="A1810" s="465"/>
    </row>
    <row r="1811" spans="1:1">
      <c r="A1811" s="465"/>
    </row>
    <row r="1812" spans="1:1">
      <c r="A1812" s="465"/>
    </row>
    <row r="1813" spans="1:1">
      <c r="A1813" s="465"/>
    </row>
    <row r="1814" spans="1:1">
      <c r="A1814" s="465"/>
    </row>
    <row r="1815" spans="1:1">
      <c r="A1815" s="465"/>
    </row>
    <row r="1816" spans="1:1">
      <c r="A1816" s="465"/>
    </row>
    <row r="1817" spans="1:1">
      <c r="A1817" s="465"/>
    </row>
    <row r="1818" spans="1:1">
      <c r="A1818" s="465"/>
    </row>
    <row r="1819" spans="1:1">
      <c r="A1819" s="465"/>
    </row>
    <row r="1820" spans="1:1">
      <c r="A1820" s="465"/>
    </row>
    <row r="1821" spans="1:1">
      <c r="A1821" s="465"/>
    </row>
    <row r="1822" spans="1:1">
      <c r="A1822" s="465"/>
    </row>
    <row r="1823" spans="1:1">
      <c r="A1823" s="465"/>
    </row>
    <row r="1824" spans="1:1">
      <c r="A1824" s="465"/>
    </row>
    <row r="1825" spans="1:1">
      <c r="A1825" s="465"/>
    </row>
    <row r="1826" spans="1:1">
      <c r="A1826" s="465"/>
    </row>
    <row r="1827" spans="1:1">
      <c r="A1827" s="465"/>
    </row>
    <row r="1828" spans="1:1">
      <c r="A1828" s="465"/>
    </row>
    <row r="1829" spans="1:1">
      <c r="A1829" s="465"/>
    </row>
    <row r="1830" spans="1:1">
      <c r="A1830" s="465"/>
    </row>
    <row r="1831" spans="1:1">
      <c r="A1831" s="465"/>
    </row>
    <row r="1832" spans="1:1">
      <c r="A1832" s="465"/>
    </row>
    <row r="1833" spans="1:1">
      <c r="A1833" s="465"/>
    </row>
    <row r="1834" spans="1:1">
      <c r="A1834" s="465"/>
    </row>
    <row r="1835" spans="1:1">
      <c r="A1835" s="465"/>
    </row>
    <row r="1836" spans="1:1">
      <c r="A1836" s="465"/>
    </row>
    <row r="1837" spans="1:1">
      <c r="A1837" s="465"/>
    </row>
    <row r="1838" spans="1:1">
      <c r="A1838" s="465"/>
    </row>
    <row r="1839" spans="1:1">
      <c r="A1839" s="465"/>
    </row>
    <row r="1840" spans="1:1">
      <c r="A1840" s="465"/>
    </row>
    <row r="1841" spans="1:1">
      <c r="A1841" s="465"/>
    </row>
    <row r="1842" spans="1:1">
      <c r="A1842" s="465"/>
    </row>
    <row r="1843" spans="1:1">
      <c r="A1843" s="465"/>
    </row>
    <row r="1844" spans="1:1">
      <c r="A1844" s="465"/>
    </row>
    <row r="1845" spans="1:1">
      <c r="A1845" s="465"/>
    </row>
    <row r="1846" spans="1:1">
      <c r="A1846" s="465"/>
    </row>
    <row r="1847" spans="1:1">
      <c r="A1847" s="465"/>
    </row>
    <row r="1848" spans="1:1">
      <c r="A1848" s="465"/>
    </row>
    <row r="1849" spans="1:1">
      <c r="A1849" s="465"/>
    </row>
    <row r="1850" spans="1:1">
      <c r="A1850" s="465"/>
    </row>
    <row r="1851" spans="1:1">
      <c r="A1851" s="465"/>
    </row>
    <row r="1852" spans="1:1">
      <c r="A1852" s="465"/>
    </row>
    <row r="1853" spans="1:1">
      <c r="A1853" s="465"/>
    </row>
    <row r="1854" spans="1:1">
      <c r="A1854" s="465"/>
    </row>
    <row r="1855" spans="1:1">
      <c r="A1855" s="465"/>
    </row>
    <row r="1856" spans="1:1">
      <c r="A1856" s="465"/>
    </row>
    <row r="1857" spans="1:1">
      <c r="A1857" s="465"/>
    </row>
    <row r="1858" spans="1:1">
      <c r="A1858" s="465"/>
    </row>
    <row r="1859" spans="1:1">
      <c r="A1859" s="465"/>
    </row>
    <row r="1860" spans="1:1">
      <c r="A1860" s="465"/>
    </row>
    <row r="1861" spans="1:1">
      <c r="A1861" s="465"/>
    </row>
    <row r="1862" spans="1:1">
      <c r="A1862" s="465"/>
    </row>
    <row r="1863" spans="1:1">
      <c r="A1863" s="465"/>
    </row>
    <row r="1864" spans="1:1">
      <c r="A1864" s="465"/>
    </row>
    <row r="1865" spans="1:1">
      <c r="A1865" s="465"/>
    </row>
    <row r="1866" spans="1:1">
      <c r="A1866" s="465"/>
    </row>
    <row r="1867" spans="1:1">
      <c r="A1867" s="465"/>
    </row>
    <row r="1868" spans="1:1">
      <c r="A1868" s="465"/>
    </row>
    <row r="1869" spans="1:1">
      <c r="A1869" s="465"/>
    </row>
    <row r="1870" spans="1:1">
      <c r="A1870" s="465"/>
    </row>
    <row r="1871" spans="1:1">
      <c r="A1871" s="465"/>
    </row>
    <row r="1872" spans="1:1">
      <c r="A1872" s="465"/>
    </row>
    <row r="1873" spans="1:1">
      <c r="A1873" s="465"/>
    </row>
    <row r="1874" spans="1:1">
      <c r="A1874" s="465"/>
    </row>
    <row r="1875" spans="1:1">
      <c r="A1875" s="465"/>
    </row>
    <row r="1876" spans="1:1">
      <c r="A1876" s="465"/>
    </row>
    <row r="1877" spans="1:1">
      <c r="A1877" s="465"/>
    </row>
    <row r="1878" spans="1:1">
      <c r="A1878" s="465"/>
    </row>
    <row r="1879" spans="1:1">
      <c r="A1879" s="465"/>
    </row>
    <row r="1880" spans="1:1">
      <c r="A1880" s="465"/>
    </row>
    <row r="1881" spans="1:1">
      <c r="A1881" s="465"/>
    </row>
    <row r="1882" spans="1:1">
      <c r="A1882" s="465"/>
    </row>
    <row r="1883" spans="1:1">
      <c r="A1883" s="465"/>
    </row>
    <row r="1884" spans="1:1">
      <c r="A1884" s="465"/>
    </row>
    <row r="1885" spans="1:1">
      <c r="A1885" s="465"/>
    </row>
    <row r="1886" spans="1:1">
      <c r="A1886" s="465"/>
    </row>
    <row r="1887" spans="1:1">
      <c r="A1887" s="465"/>
    </row>
    <row r="1888" spans="1:1">
      <c r="A1888" s="465"/>
    </row>
    <row r="1889" spans="1:1">
      <c r="A1889" s="465"/>
    </row>
    <row r="1890" spans="1:1">
      <c r="A1890" s="465"/>
    </row>
    <row r="1891" spans="1:1">
      <c r="A1891" s="465"/>
    </row>
    <row r="1892" spans="1:1">
      <c r="A1892" s="465"/>
    </row>
    <row r="1893" spans="1:1">
      <c r="A1893" s="465"/>
    </row>
    <row r="1894" spans="1:1">
      <c r="A1894" s="465"/>
    </row>
    <row r="1895" spans="1:1">
      <c r="A1895" s="465"/>
    </row>
    <row r="1896" spans="1:1">
      <c r="A1896" s="465"/>
    </row>
    <row r="1897" spans="1:1">
      <c r="A1897" s="465"/>
    </row>
    <row r="1898" spans="1:1">
      <c r="A1898" s="465"/>
    </row>
    <row r="1899" spans="1:1">
      <c r="A1899" s="465"/>
    </row>
    <row r="1900" spans="1:1">
      <c r="A1900" s="465"/>
    </row>
    <row r="1901" spans="1:1">
      <c r="A1901" s="465"/>
    </row>
    <row r="1902" spans="1:1">
      <c r="A1902" s="465"/>
    </row>
    <row r="1903" spans="1:1">
      <c r="A1903" s="465"/>
    </row>
    <row r="1904" spans="1:1">
      <c r="A1904" s="465"/>
    </row>
    <row r="1905" spans="1:1">
      <c r="A1905" s="465"/>
    </row>
    <row r="1906" spans="1:1">
      <c r="A1906" s="465"/>
    </row>
    <row r="1907" spans="1:1">
      <c r="A1907" s="465"/>
    </row>
    <row r="1908" spans="1:1">
      <c r="A1908" s="465"/>
    </row>
    <row r="1909" spans="1:1">
      <c r="A1909" s="465"/>
    </row>
    <row r="1910" spans="1:1">
      <c r="A1910" s="465"/>
    </row>
    <row r="1911" spans="1:1">
      <c r="A1911" s="465"/>
    </row>
    <row r="1912" spans="1:1">
      <c r="A1912" s="465"/>
    </row>
    <row r="1913" spans="1:1">
      <c r="A1913" s="465"/>
    </row>
    <row r="1914" spans="1:1">
      <c r="A1914" s="465"/>
    </row>
    <row r="1915" spans="1:1">
      <c r="A1915" s="465"/>
    </row>
    <row r="1916" spans="1:1">
      <c r="A1916" s="465"/>
    </row>
    <row r="1917" spans="1:1">
      <c r="A1917" s="465"/>
    </row>
    <row r="1918" spans="1:1">
      <c r="A1918" s="465"/>
    </row>
    <row r="1919" spans="1:1">
      <c r="A1919" s="465"/>
    </row>
    <row r="1920" spans="1:1">
      <c r="A1920" s="465"/>
    </row>
    <row r="1921" spans="1:1">
      <c r="A1921" s="465"/>
    </row>
    <row r="1922" spans="1:1">
      <c r="A1922" s="465"/>
    </row>
    <row r="1923" spans="1:1">
      <c r="A1923" s="465"/>
    </row>
    <row r="1924" spans="1:1">
      <c r="A1924" s="465"/>
    </row>
    <row r="1925" spans="1:1">
      <c r="A1925" s="465"/>
    </row>
    <row r="1926" spans="1:1">
      <c r="A1926" s="465"/>
    </row>
    <row r="1927" spans="1:1">
      <c r="A1927" s="465"/>
    </row>
    <row r="1928" spans="1:1">
      <c r="A1928" s="465"/>
    </row>
    <row r="1929" spans="1:1">
      <c r="A1929" s="465"/>
    </row>
    <row r="1930" spans="1:1">
      <c r="A1930" s="465"/>
    </row>
    <row r="1931" spans="1:1">
      <c r="A1931" s="465"/>
    </row>
    <row r="1932" spans="1:1">
      <c r="A1932" s="465"/>
    </row>
    <row r="1933" spans="1:1">
      <c r="A1933" s="465"/>
    </row>
    <row r="1934" spans="1:1">
      <c r="A1934" s="465"/>
    </row>
    <row r="1935" spans="1:1">
      <c r="A1935" s="465"/>
    </row>
    <row r="1936" spans="1:1">
      <c r="A1936" s="465"/>
    </row>
    <row r="1937" spans="1:1">
      <c r="A1937" s="465"/>
    </row>
    <row r="1938" spans="1:1">
      <c r="A1938" s="465"/>
    </row>
    <row r="1939" spans="1:1">
      <c r="A1939" s="465"/>
    </row>
    <row r="1940" spans="1:1">
      <c r="A1940" s="465"/>
    </row>
    <row r="1941" spans="1:1">
      <c r="A1941" s="465"/>
    </row>
    <row r="1942" spans="1:1">
      <c r="A1942" s="465"/>
    </row>
    <row r="1943" spans="1:1">
      <c r="A1943" s="465"/>
    </row>
    <row r="1944" spans="1:1">
      <c r="A1944" s="465"/>
    </row>
    <row r="1945" spans="1:1">
      <c r="A1945" s="465"/>
    </row>
    <row r="1946" spans="1:1">
      <c r="A1946" s="465"/>
    </row>
    <row r="1947" spans="1:1">
      <c r="A1947" s="465"/>
    </row>
    <row r="1948" spans="1:1">
      <c r="A1948" s="465"/>
    </row>
    <row r="1949" spans="1:1">
      <c r="A1949" s="465"/>
    </row>
    <row r="1950" spans="1:1">
      <c r="A1950" s="465"/>
    </row>
    <row r="1951" spans="1:1">
      <c r="A1951" s="465"/>
    </row>
    <row r="1952" spans="1:1">
      <c r="A1952" s="465"/>
    </row>
    <row r="1953" spans="1:1">
      <c r="A1953" s="465"/>
    </row>
    <row r="1954" spans="1:1">
      <c r="A1954" s="465"/>
    </row>
    <row r="1955" spans="1:1">
      <c r="A1955" s="465"/>
    </row>
    <row r="1956" spans="1:1">
      <c r="A1956" s="465"/>
    </row>
    <row r="1957" spans="1:1">
      <c r="A1957" s="465"/>
    </row>
    <row r="1958" spans="1:1">
      <c r="A1958" s="465"/>
    </row>
    <row r="1959" spans="1:1">
      <c r="A1959" s="465"/>
    </row>
    <row r="1960" spans="1:1">
      <c r="A1960" s="465"/>
    </row>
    <row r="1961" spans="1:1">
      <c r="A1961" s="465"/>
    </row>
    <row r="1962" spans="1:1">
      <c r="A1962" s="465"/>
    </row>
    <row r="1963" spans="1:1">
      <c r="A1963" s="465"/>
    </row>
    <row r="1964" spans="1:1">
      <c r="A1964" s="465"/>
    </row>
    <row r="1965" spans="1:1">
      <c r="A1965" s="465"/>
    </row>
    <row r="1966" spans="1:1">
      <c r="A1966" s="465"/>
    </row>
    <row r="1967" spans="1:1">
      <c r="A1967" s="465"/>
    </row>
    <row r="1968" spans="1:1">
      <c r="A1968" s="465"/>
    </row>
    <row r="1969" spans="1:1">
      <c r="A1969" s="465"/>
    </row>
    <row r="1970" spans="1:1">
      <c r="A1970" s="465"/>
    </row>
    <row r="1971" spans="1:1">
      <c r="A1971" s="465"/>
    </row>
    <row r="1972" spans="1:1">
      <c r="A1972" s="465"/>
    </row>
    <row r="1973" spans="1:1">
      <c r="A1973" s="465"/>
    </row>
    <row r="1974" spans="1:1">
      <c r="A1974" s="465"/>
    </row>
    <row r="1975" spans="1:1">
      <c r="A1975" s="465"/>
    </row>
    <row r="1976" spans="1:1">
      <c r="A1976" s="465"/>
    </row>
    <row r="1977" spans="1:1">
      <c r="A1977" s="465"/>
    </row>
    <row r="1978" spans="1:1">
      <c r="A1978" s="465"/>
    </row>
    <row r="1979" spans="1:1">
      <c r="A1979" s="465"/>
    </row>
    <row r="1980" spans="1:1">
      <c r="A1980" s="465"/>
    </row>
    <row r="1981" spans="1:1">
      <c r="A1981" s="465"/>
    </row>
    <row r="1982" spans="1:1">
      <c r="A1982" s="465"/>
    </row>
    <row r="1983" spans="1:1">
      <c r="A1983" s="465"/>
    </row>
    <row r="1984" spans="1:1">
      <c r="A1984" s="465"/>
    </row>
    <row r="1985" spans="1:1">
      <c r="A1985" s="465"/>
    </row>
    <row r="1986" spans="1:1">
      <c r="A1986" s="465"/>
    </row>
    <row r="1987" spans="1:1">
      <c r="A1987" s="465"/>
    </row>
    <row r="1988" spans="1:1">
      <c r="A1988" s="465"/>
    </row>
    <row r="1989" spans="1:1">
      <c r="A1989" s="465"/>
    </row>
    <row r="1990" spans="1:1">
      <c r="A1990" s="465"/>
    </row>
    <row r="1991" spans="1:1">
      <c r="A1991" s="465"/>
    </row>
    <row r="1992" spans="1:1">
      <c r="A1992" s="465"/>
    </row>
    <row r="1993" spans="1:1">
      <c r="A1993" s="465"/>
    </row>
    <row r="1994" spans="1:1">
      <c r="A1994" s="465"/>
    </row>
    <row r="1995" spans="1:1">
      <c r="A1995" s="465"/>
    </row>
    <row r="1996" spans="1:1">
      <c r="A1996" s="465"/>
    </row>
    <row r="1997" spans="1:1">
      <c r="A1997" s="465"/>
    </row>
    <row r="1998" spans="1:1">
      <c r="A1998" s="465"/>
    </row>
    <row r="1999" spans="1:1">
      <c r="A1999" s="465"/>
    </row>
    <row r="2000" spans="1:1">
      <c r="A2000" s="465"/>
    </row>
    <row r="2001" spans="1:1">
      <c r="A2001" s="465"/>
    </row>
    <row r="2002" spans="1:1">
      <c r="A2002" s="465"/>
    </row>
    <row r="2003" spans="1:1">
      <c r="A2003" s="465"/>
    </row>
    <row r="2004" spans="1:1">
      <c r="A2004" s="465"/>
    </row>
    <row r="2005" spans="1:1">
      <c r="A2005" s="465"/>
    </row>
    <row r="2006" spans="1:1">
      <c r="A2006" s="465"/>
    </row>
    <row r="2007" spans="1:1">
      <c r="A2007" s="465"/>
    </row>
    <row r="2008" spans="1:1">
      <c r="A2008" s="465"/>
    </row>
    <row r="2009" spans="1:1">
      <c r="A2009" s="465"/>
    </row>
    <row r="2010" spans="1:1">
      <c r="A2010" s="465"/>
    </row>
    <row r="2011" spans="1:1">
      <c r="A2011" s="465"/>
    </row>
    <row r="2012" spans="1:1">
      <c r="A2012" s="465"/>
    </row>
    <row r="2013" spans="1:1">
      <c r="A2013" s="465"/>
    </row>
    <row r="2014" spans="1:1">
      <c r="A2014" s="465"/>
    </row>
    <row r="2015" spans="1:1">
      <c r="A2015" s="465"/>
    </row>
    <row r="2016" spans="1:1">
      <c r="A2016" s="465"/>
    </row>
    <row r="2017" spans="1:1">
      <c r="A2017" s="465"/>
    </row>
    <row r="2018" spans="1:1">
      <c r="A2018" s="465"/>
    </row>
    <row r="2019" spans="1:1">
      <c r="A2019" s="465"/>
    </row>
    <row r="2020" spans="1:1">
      <c r="A2020" s="465"/>
    </row>
    <row r="2021" spans="1:1">
      <c r="A2021" s="465"/>
    </row>
    <row r="2022" spans="1:1">
      <c r="A2022" s="465"/>
    </row>
    <row r="2023" spans="1:1">
      <c r="A2023" s="465"/>
    </row>
    <row r="2024" spans="1:1">
      <c r="A2024" s="465"/>
    </row>
    <row r="2025" spans="1:1">
      <c r="A2025" s="465"/>
    </row>
    <row r="2026" spans="1:1">
      <c r="A2026" s="465"/>
    </row>
    <row r="2027" spans="1:1">
      <c r="A2027" s="465"/>
    </row>
    <row r="2028" spans="1:1">
      <c r="A2028" s="465"/>
    </row>
    <row r="2029" spans="1:1">
      <c r="A2029" s="465"/>
    </row>
    <row r="2030" spans="1:1">
      <c r="A2030" s="465"/>
    </row>
    <row r="2031" spans="1:1">
      <c r="A2031" s="465"/>
    </row>
    <row r="2032" spans="1:1">
      <c r="A2032" s="465"/>
    </row>
    <row r="2033" spans="1:1">
      <c r="A2033" s="465"/>
    </row>
    <row r="2034" spans="1:1">
      <c r="A2034" s="465"/>
    </row>
    <row r="2035" spans="1:1">
      <c r="A2035" s="465"/>
    </row>
    <row r="2036" spans="1:1">
      <c r="A2036" s="465"/>
    </row>
    <row r="2037" spans="1:1">
      <c r="A2037" s="465"/>
    </row>
    <row r="2038" spans="1:1">
      <c r="A2038" s="465"/>
    </row>
    <row r="2039" spans="1:1">
      <c r="A2039" s="465"/>
    </row>
    <row r="2040" spans="1:1">
      <c r="A2040" s="465"/>
    </row>
    <row r="2041" spans="1:1">
      <c r="A2041" s="465"/>
    </row>
    <row r="2042" spans="1:1">
      <c r="A2042" s="465"/>
    </row>
    <row r="2043" spans="1:1">
      <c r="A2043" s="465"/>
    </row>
    <row r="2044" spans="1:1">
      <c r="A2044" s="465"/>
    </row>
    <row r="2045" spans="1:1">
      <c r="A2045" s="465"/>
    </row>
    <row r="2046" spans="1:1">
      <c r="A2046" s="465"/>
    </row>
    <row r="2047" spans="1:1">
      <c r="A2047" s="465"/>
    </row>
    <row r="2048" spans="1:1">
      <c r="A2048" s="465"/>
    </row>
    <row r="2049" spans="1:1">
      <c r="A2049" s="465"/>
    </row>
    <row r="2050" spans="1:1">
      <c r="A2050" s="465"/>
    </row>
    <row r="2051" spans="1:1">
      <c r="A2051" s="465"/>
    </row>
    <row r="2052" spans="1:1">
      <c r="A2052" s="465"/>
    </row>
    <row r="2053" spans="1:1">
      <c r="A2053" s="465"/>
    </row>
    <row r="2054" spans="1:1">
      <c r="A2054" s="465"/>
    </row>
    <row r="2055" spans="1:1">
      <c r="A2055" s="465"/>
    </row>
    <row r="2056" spans="1:1">
      <c r="A2056" s="465"/>
    </row>
    <row r="2057" spans="1:1">
      <c r="A2057" s="465"/>
    </row>
    <row r="2058" spans="1:1">
      <c r="A2058" s="465"/>
    </row>
    <row r="2059" spans="1:1">
      <c r="A2059" s="465"/>
    </row>
    <row r="2060" spans="1:1">
      <c r="A2060" s="465"/>
    </row>
    <row r="2061" spans="1:1">
      <c r="A2061" s="465"/>
    </row>
    <row r="2062" spans="1:1">
      <c r="A2062" s="465"/>
    </row>
    <row r="2063" spans="1:1">
      <c r="A2063" s="465"/>
    </row>
    <row r="2064" spans="1:1">
      <c r="A2064" s="465"/>
    </row>
    <row r="2065" spans="1:1">
      <c r="A2065" s="465"/>
    </row>
    <row r="2066" spans="1:1">
      <c r="A2066" s="465"/>
    </row>
    <row r="2067" spans="1:1">
      <c r="A2067" s="465"/>
    </row>
    <row r="2068" spans="1:1">
      <c r="A2068" s="465"/>
    </row>
    <row r="2069" spans="1:1">
      <c r="A2069" s="465"/>
    </row>
    <row r="2070" spans="1:1">
      <c r="A2070" s="465"/>
    </row>
    <row r="2071" spans="1:1">
      <c r="A2071" s="465"/>
    </row>
    <row r="2072" spans="1:1">
      <c r="A2072" s="465"/>
    </row>
    <row r="2073" spans="1:1">
      <c r="A2073" s="465"/>
    </row>
    <row r="2074" spans="1:1">
      <c r="A2074" s="465"/>
    </row>
    <row r="2075" spans="1:1">
      <c r="A2075" s="465"/>
    </row>
    <row r="2076" spans="1:1">
      <c r="A2076" s="465"/>
    </row>
    <row r="2077" spans="1:1">
      <c r="A2077" s="465"/>
    </row>
    <row r="2078" spans="1:1">
      <c r="A2078" s="465"/>
    </row>
    <row r="2079" spans="1:1">
      <c r="A2079" s="465"/>
    </row>
    <row r="2080" spans="1:1">
      <c r="A2080" s="465"/>
    </row>
    <row r="2081" spans="1:1">
      <c r="A2081" s="465"/>
    </row>
    <row r="2082" spans="1:1">
      <c r="A2082" s="465"/>
    </row>
    <row r="2083" spans="1:1">
      <c r="A2083" s="465"/>
    </row>
    <row r="2084" spans="1:1">
      <c r="A2084" s="465"/>
    </row>
    <row r="2085" spans="1:1">
      <c r="A2085" s="465"/>
    </row>
    <row r="2086" spans="1:1">
      <c r="A2086" s="465"/>
    </row>
    <row r="2087" spans="1:1">
      <c r="A2087" s="465"/>
    </row>
    <row r="2088" spans="1:1">
      <c r="A2088" s="465"/>
    </row>
    <row r="2089" spans="1:1">
      <c r="A2089" s="465"/>
    </row>
    <row r="2090" spans="1:1">
      <c r="A2090" s="465"/>
    </row>
    <row r="2091" spans="1:1">
      <c r="A2091" s="465"/>
    </row>
    <row r="2092" spans="1:1">
      <c r="A2092" s="465"/>
    </row>
    <row r="2093" spans="1:1">
      <c r="A2093" s="465"/>
    </row>
    <row r="2094" spans="1:1">
      <c r="A2094" s="465"/>
    </row>
    <row r="2095" spans="1:1">
      <c r="A2095" s="465"/>
    </row>
    <row r="2096" spans="1:1">
      <c r="A2096" s="465"/>
    </row>
    <row r="2097" spans="1:1">
      <c r="A2097" s="465"/>
    </row>
    <row r="2098" spans="1:1">
      <c r="A2098" s="465"/>
    </row>
    <row r="2099" spans="1:1">
      <c r="A2099" s="465"/>
    </row>
    <row r="2100" spans="1:1">
      <c r="A2100" s="465"/>
    </row>
    <row r="2101" spans="1:1">
      <c r="A2101" s="465"/>
    </row>
    <row r="2102" spans="1:1">
      <c r="A2102" s="465"/>
    </row>
    <row r="2103" spans="1:1">
      <c r="A2103" s="465"/>
    </row>
    <row r="2104" spans="1:1">
      <c r="A2104" s="465"/>
    </row>
    <row r="2105" spans="1:1">
      <c r="A2105" s="465"/>
    </row>
    <row r="2106" spans="1:1">
      <c r="A2106" s="465"/>
    </row>
    <row r="2107" spans="1:1">
      <c r="A2107" s="465"/>
    </row>
    <row r="2108" spans="1:1">
      <c r="A2108" s="465"/>
    </row>
    <row r="2109" spans="1:1">
      <c r="A2109" s="465"/>
    </row>
    <row r="2110" spans="1:1">
      <c r="A2110" s="465"/>
    </row>
    <row r="2111" spans="1:1">
      <c r="A2111" s="465"/>
    </row>
    <row r="2112" spans="1:1">
      <c r="A2112" s="465"/>
    </row>
    <row r="2113" spans="1:1">
      <c r="A2113" s="465"/>
    </row>
    <row r="2114" spans="1:1">
      <c r="A2114" s="465"/>
    </row>
    <row r="2115" spans="1:1">
      <c r="A2115" s="465"/>
    </row>
    <row r="2116" spans="1:1">
      <c r="A2116" s="465"/>
    </row>
    <row r="2117" spans="1:1">
      <c r="A2117" s="465"/>
    </row>
    <row r="2118" spans="1:1">
      <c r="A2118" s="465"/>
    </row>
    <row r="2119" spans="1:1">
      <c r="A2119" s="465"/>
    </row>
    <row r="2120" spans="1:1">
      <c r="A2120" s="465"/>
    </row>
    <row r="2121" spans="1:1">
      <c r="A2121" s="465"/>
    </row>
    <row r="2122" spans="1:1">
      <c r="A2122" s="465"/>
    </row>
    <row r="2123" spans="1:1">
      <c r="A2123" s="465"/>
    </row>
    <row r="2124" spans="1:1">
      <c r="A2124" s="465"/>
    </row>
    <row r="2125" spans="1:1">
      <c r="A2125" s="465"/>
    </row>
    <row r="2126" spans="1:1">
      <c r="A2126" s="465"/>
    </row>
    <row r="2127" spans="1:1">
      <c r="A2127" s="465"/>
    </row>
    <row r="2128" spans="1:1">
      <c r="A2128" s="465"/>
    </row>
    <row r="2129" spans="1:1">
      <c r="A2129" s="465"/>
    </row>
    <row r="2130" spans="1:1">
      <c r="A2130" s="465"/>
    </row>
    <row r="2131" spans="1:1">
      <c r="A2131" s="465"/>
    </row>
    <row r="2132" spans="1:1">
      <c r="A2132" s="465"/>
    </row>
    <row r="2133" spans="1:1">
      <c r="A2133" s="465"/>
    </row>
    <row r="2134" spans="1:1">
      <c r="A2134" s="465"/>
    </row>
    <row r="2135" spans="1:1">
      <c r="A2135" s="465"/>
    </row>
    <row r="2136" spans="1:1">
      <c r="A2136" s="465"/>
    </row>
    <row r="2137" spans="1:1">
      <c r="A2137" s="465"/>
    </row>
    <row r="2138" spans="1:1">
      <c r="A2138" s="465"/>
    </row>
    <row r="2139" spans="1:1">
      <c r="A2139" s="465"/>
    </row>
    <row r="2140" spans="1:1">
      <c r="A2140" s="465"/>
    </row>
    <row r="2141" spans="1:1">
      <c r="A2141" s="465"/>
    </row>
    <row r="2142" spans="1:1">
      <c r="A2142" s="465"/>
    </row>
    <row r="2143" spans="1:1">
      <c r="A2143" s="465"/>
    </row>
    <row r="2144" spans="1:1">
      <c r="A2144" s="465"/>
    </row>
    <row r="2145" spans="1:1">
      <c r="A2145" s="465"/>
    </row>
    <row r="2146" spans="1:1">
      <c r="A2146" s="465"/>
    </row>
    <row r="2147" spans="1:1">
      <c r="A2147" s="465"/>
    </row>
    <row r="2148" spans="1:1">
      <c r="A2148" s="465"/>
    </row>
    <row r="2149" spans="1:1">
      <c r="A2149" s="465"/>
    </row>
    <row r="2150" spans="1:1">
      <c r="A2150" s="465"/>
    </row>
    <row r="2151" spans="1:1">
      <c r="A2151" s="465"/>
    </row>
    <row r="2152" spans="1:1">
      <c r="A2152" s="465"/>
    </row>
    <row r="2153" spans="1:1">
      <c r="A2153" s="465"/>
    </row>
    <row r="2154" spans="1:1">
      <c r="A2154" s="465"/>
    </row>
    <row r="2155" spans="1:1">
      <c r="A2155" s="465"/>
    </row>
    <row r="2156" spans="1:1">
      <c r="A2156" s="465"/>
    </row>
    <row r="2157" spans="1:1">
      <c r="A2157" s="465"/>
    </row>
    <row r="2158" spans="1:1">
      <c r="A2158" s="465"/>
    </row>
    <row r="2159" spans="1:1">
      <c r="A2159" s="465"/>
    </row>
    <row r="2160" spans="1:1">
      <c r="A2160" s="465"/>
    </row>
    <row r="2161" spans="1:1">
      <c r="A2161" s="465"/>
    </row>
    <row r="2162" spans="1:1">
      <c r="A2162" s="465"/>
    </row>
    <row r="2163" spans="1:1">
      <c r="A2163" s="465"/>
    </row>
    <row r="2164" spans="1:1">
      <c r="A2164" s="465"/>
    </row>
    <row r="2165" spans="1:1">
      <c r="A2165" s="465"/>
    </row>
    <row r="2166" spans="1:1">
      <c r="A2166" s="465"/>
    </row>
    <row r="2167" spans="1:1">
      <c r="A2167" s="465"/>
    </row>
    <row r="2168" spans="1:1">
      <c r="A2168" s="465"/>
    </row>
    <row r="2169" spans="1:1">
      <c r="A2169" s="465"/>
    </row>
    <row r="2170" spans="1:1">
      <c r="A2170" s="465"/>
    </row>
    <row r="2171" spans="1:1">
      <c r="A2171" s="465"/>
    </row>
    <row r="2172" spans="1:1">
      <c r="A2172" s="465"/>
    </row>
    <row r="2173" spans="1:1">
      <c r="A2173" s="465"/>
    </row>
    <row r="2174" spans="1:1">
      <c r="A2174" s="465"/>
    </row>
    <row r="2175" spans="1:1">
      <c r="A2175" s="465"/>
    </row>
    <row r="2176" spans="1:1">
      <c r="A2176" s="465"/>
    </row>
    <row r="2177" spans="1:1">
      <c r="A2177" s="465"/>
    </row>
    <row r="2178" spans="1:1">
      <c r="A2178" s="465"/>
    </row>
    <row r="2179" spans="1:1">
      <c r="A2179" s="465"/>
    </row>
    <row r="2180" spans="1:1">
      <c r="A2180" s="465"/>
    </row>
    <row r="2181" spans="1:1">
      <c r="A2181" s="465"/>
    </row>
    <row r="2182" spans="1:1">
      <c r="A2182" s="465"/>
    </row>
    <row r="2183" spans="1:1">
      <c r="A2183" s="465"/>
    </row>
    <row r="2184" spans="1:1">
      <c r="A2184" s="465"/>
    </row>
    <row r="2185" spans="1:1">
      <c r="A2185" s="465"/>
    </row>
    <row r="2186" spans="1:1">
      <c r="A2186" s="465"/>
    </row>
    <row r="2187" spans="1:1">
      <c r="A2187" s="465"/>
    </row>
    <row r="2188" spans="1:1">
      <c r="A2188" s="465"/>
    </row>
    <row r="2189" spans="1:1">
      <c r="A2189" s="465"/>
    </row>
    <row r="2190" spans="1:1">
      <c r="A2190" s="465"/>
    </row>
    <row r="2191" spans="1:1">
      <c r="A2191" s="465"/>
    </row>
    <row r="2192" spans="1:1">
      <c r="A2192" s="465"/>
    </row>
    <row r="2193" spans="1:1">
      <c r="A2193" s="465"/>
    </row>
    <row r="2194" spans="1:1">
      <c r="A2194" s="465"/>
    </row>
    <row r="2195" spans="1:1">
      <c r="A2195" s="465"/>
    </row>
    <row r="2196" spans="1:1">
      <c r="A2196" s="465"/>
    </row>
    <row r="2197" spans="1:1">
      <c r="A2197" s="465"/>
    </row>
    <row r="2198" spans="1:1">
      <c r="A2198" s="465"/>
    </row>
    <row r="2199" spans="1:1">
      <c r="A2199" s="465"/>
    </row>
    <row r="2200" spans="1:1">
      <c r="A2200" s="465"/>
    </row>
    <row r="2201" spans="1:1">
      <c r="A2201" s="465"/>
    </row>
    <row r="2202" spans="1:1">
      <c r="A2202" s="465"/>
    </row>
    <row r="2203" spans="1:1">
      <c r="A2203" s="465"/>
    </row>
    <row r="2204" spans="1:1">
      <c r="A2204" s="465"/>
    </row>
    <row r="2205" spans="1:1">
      <c r="A2205" s="465"/>
    </row>
    <row r="2206" spans="1:1">
      <c r="A2206" s="465"/>
    </row>
    <row r="2207" spans="1:1">
      <c r="A2207" s="465"/>
    </row>
    <row r="2208" spans="1:1">
      <c r="A2208" s="465"/>
    </row>
    <row r="2209" spans="1:1">
      <c r="A2209" s="465"/>
    </row>
    <row r="2210" spans="1:1">
      <c r="A2210" s="465"/>
    </row>
    <row r="2211" spans="1:1">
      <c r="A2211" s="465"/>
    </row>
    <row r="2212" spans="1:1">
      <c r="A2212" s="465"/>
    </row>
    <row r="2213" spans="1:1">
      <c r="A2213" s="465"/>
    </row>
    <row r="2214" spans="1:1">
      <c r="A2214" s="465"/>
    </row>
    <row r="2215" spans="1:1">
      <c r="A2215" s="465"/>
    </row>
    <row r="2216" spans="1:1">
      <c r="A2216" s="465"/>
    </row>
    <row r="2217" spans="1:1">
      <c r="A2217" s="465"/>
    </row>
    <row r="2218" spans="1:1">
      <c r="A2218" s="465"/>
    </row>
    <row r="2219" spans="1:1">
      <c r="A2219" s="465"/>
    </row>
    <row r="2220" spans="1:1">
      <c r="A2220" s="465"/>
    </row>
    <row r="2221" spans="1:1">
      <c r="A2221" s="465"/>
    </row>
    <row r="2222" spans="1:1">
      <c r="A2222" s="465"/>
    </row>
    <row r="2223" spans="1:1">
      <c r="A2223" s="465"/>
    </row>
    <row r="2224" spans="1:1">
      <c r="A2224" s="465"/>
    </row>
    <row r="2225" spans="1:1">
      <c r="A2225" s="465"/>
    </row>
    <row r="2226" spans="1:1">
      <c r="A2226" s="465"/>
    </row>
    <row r="2227" spans="1:1">
      <c r="A2227" s="465"/>
    </row>
    <row r="2228" spans="1:1">
      <c r="A2228" s="465"/>
    </row>
    <row r="2229" spans="1:1">
      <c r="A2229" s="465"/>
    </row>
    <row r="2230" spans="1:1">
      <c r="A2230" s="465"/>
    </row>
    <row r="2231" spans="1:1">
      <c r="A2231" s="465"/>
    </row>
    <row r="2232" spans="1:1">
      <c r="A2232" s="465"/>
    </row>
    <row r="2233" spans="1:1">
      <c r="A2233" s="465"/>
    </row>
    <row r="2234" spans="1:1">
      <c r="A2234" s="465"/>
    </row>
    <row r="2235" spans="1:1">
      <c r="A2235" s="465"/>
    </row>
    <row r="2236" spans="1:1">
      <c r="A2236" s="465"/>
    </row>
    <row r="2237" spans="1:1">
      <c r="A2237" s="465"/>
    </row>
    <row r="2238" spans="1:1">
      <c r="A2238" s="465"/>
    </row>
    <row r="2239" spans="1:1">
      <c r="A2239" s="465"/>
    </row>
    <row r="2240" spans="1:1">
      <c r="A2240" s="465"/>
    </row>
    <row r="2241" spans="1:1">
      <c r="A2241" s="465"/>
    </row>
    <row r="2242" spans="1:1">
      <c r="A2242" s="465"/>
    </row>
    <row r="2243" spans="1:1">
      <c r="A2243" s="465"/>
    </row>
    <row r="2244" spans="1:1">
      <c r="A2244" s="465"/>
    </row>
    <row r="2245" spans="1:1">
      <c r="A2245" s="465"/>
    </row>
    <row r="2246" spans="1:1">
      <c r="A2246" s="465"/>
    </row>
    <row r="2247" spans="1:1">
      <c r="A2247" s="465"/>
    </row>
    <row r="2248" spans="1:1">
      <c r="A2248" s="465"/>
    </row>
    <row r="2249" spans="1:1">
      <c r="A2249" s="465"/>
    </row>
    <row r="2250" spans="1:1">
      <c r="A2250" s="465"/>
    </row>
    <row r="2251" spans="1:1">
      <c r="A2251" s="465"/>
    </row>
    <row r="2252" spans="1:1">
      <c r="A2252" s="465"/>
    </row>
    <row r="2253" spans="1:1">
      <c r="A2253" s="465"/>
    </row>
    <row r="2254" spans="1:1">
      <c r="A2254" s="465"/>
    </row>
    <row r="2255" spans="1:1">
      <c r="A2255" s="465"/>
    </row>
    <row r="2256" spans="1:1">
      <c r="A2256" s="465"/>
    </row>
    <row r="2257" spans="1:1">
      <c r="A2257" s="465"/>
    </row>
    <row r="2258" spans="1:1">
      <c r="A2258" s="465"/>
    </row>
    <row r="2259" spans="1:1">
      <c r="A2259" s="465"/>
    </row>
    <row r="2260" spans="1:1">
      <c r="A2260" s="465"/>
    </row>
    <row r="2261" spans="1:1">
      <c r="A2261" s="465"/>
    </row>
    <row r="2262" spans="1:1">
      <c r="A2262" s="465"/>
    </row>
    <row r="2263" spans="1:1">
      <c r="A2263" s="465"/>
    </row>
    <row r="2264" spans="1:1">
      <c r="A2264" s="465"/>
    </row>
    <row r="2265" spans="1:1">
      <c r="A2265" s="465"/>
    </row>
    <row r="2266" spans="1:1">
      <c r="A2266" s="465"/>
    </row>
    <row r="2267" spans="1:1">
      <c r="A2267" s="465"/>
    </row>
    <row r="2268" spans="1:1">
      <c r="A2268" s="465"/>
    </row>
    <row r="2269" spans="1:1">
      <c r="A2269" s="465"/>
    </row>
    <row r="2270" spans="1:1">
      <c r="A2270" s="465"/>
    </row>
    <row r="2271" spans="1:1">
      <c r="A2271" s="465"/>
    </row>
    <row r="2272" spans="1:1">
      <c r="A2272" s="465"/>
    </row>
    <row r="2273" spans="1:1">
      <c r="A2273" s="465"/>
    </row>
    <row r="2274" spans="1:1">
      <c r="A2274" s="465"/>
    </row>
    <row r="2275" spans="1:1">
      <c r="A2275" s="465"/>
    </row>
    <row r="2276" spans="1:1">
      <c r="A2276" s="465"/>
    </row>
    <row r="2277" spans="1:1">
      <c r="A2277" s="465"/>
    </row>
    <row r="2278" spans="1:1">
      <c r="A2278" s="465"/>
    </row>
    <row r="2279" spans="1:1">
      <c r="A2279" s="465"/>
    </row>
    <row r="2280" spans="1:1">
      <c r="A2280" s="465"/>
    </row>
    <row r="2281" spans="1:1">
      <c r="A2281" s="465"/>
    </row>
    <row r="2282" spans="1:1">
      <c r="A2282" s="465"/>
    </row>
    <row r="2283" spans="1:1">
      <c r="A2283" s="465"/>
    </row>
    <row r="2284" spans="1:1">
      <c r="A2284" s="465"/>
    </row>
    <row r="2285" spans="1:1">
      <c r="A2285" s="465"/>
    </row>
    <row r="2286" spans="1:1">
      <c r="A2286" s="465"/>
    </row>
    <row r="2287" spans="1:1">
      <c r="A2287" s="465"/>
    </row>
    <row r="2288" spans="1:1">
      <c r="A2288" s="465"/>
    </row>
    <row r="2289" spans="1:1">
      <c r="A2289" s="465"/>
    </row>
    <row r="2290" spans="1:1">
      <c r="A2290" s="465"/>
    </row>
    <row r="2291" spans="1:1">
      <c r="A2291" s="465"/>
    </row>
    <row r="2292" spans="1:1">
      <c r="A2292" s="465"/>
    </row>
    <row r="2293" spans="1:1">
      <c r="A2293" s="465"/>
    </row>
    <row r="2294" spans="1:1">
      <c r="A2294" s="465"/>
    </row>
    <row r="2295" spans="1:1">
      <c r="A2295" s="465"/>
    </row>
    <row r="2296" spans="1:1">
      <c r="A2296" s="465"/>
    </row>
    <row r="2297" spans="1:1">
      <c r="A2297" s="465"/>
    </row>
    <row r="2298" spans="1:1">
      <c r="A2298" s="465"/>
    </row>
    <row r="2299" spans="1:1">
      <c r="A2299" s="465"/>
    </row>
    <row r="2300" spans="1:1">
      <c r="A2300" s="465"/>
    </row>
    <row r="2301" spans="1:1">
      <c r="A2301" s="465"/>
    </row>
    <row r="2302" spans="1:1">
      <c r="A2302" s="465"/>
    </row>
    <row r="2303" spans="1:1">
      <c r="A2303" s="465"/>
    </row>
    <row r="2304" spans="1:1">
      <c r="A2304" s="465"/>
    </row>
    <row r="2305" spans="1:1">
      <c r="A2305" s="465"/>
    </row>
    <row r="2306" spans="1:1">
      <c r="A2306" s="465"/>
    </row>
    <row r="2307" spans="1:1">
      <c r="A2307" s="465"/>
    </row>
    <row r="2308" spans="1:1">
      <c r="A2308" s="465"/>
    </row>
    <row r="2309" spans="1:1">
      <c r="A2309" s="465"/>
    </row>
    <row r="2310" spans="1:1">
      <c r="A2310" s="465"/>
    </row>
    <row r="2311" spans="1:1">
      <c r="A2311" s="465"/>
    </row>
    <row r="2312" spans="1:1">
      <c r="A2312" s="465"/>
    </row>
    <row r="2313" spans="1:1">
      <c r="A2313" s="465"/>
    </row>
    <row r="2314" spans="1:1">
      <c r="A2314" s="465"/>
    </row>
    <row r="2315" spans="1:1">
      <c r="A2315" s="465"/>
    </row>
    <row r="2316" spans="1:1">
      <c r="A2316" s="465"/>
    </row>
    <row r="2317" spans="1:1">
      <c r="A2317" s="465"/>
    </row>
    <row r="2318" spans="1:1">
      <c r="A2318" s="465"/>
    </row>
    <row r="2319" spans="1:1">
      <c r="A2319" s="465"/>
    </row>
    <row r="2320" spans="1:1">
      <c r="A2320" s="465"/>
    </row>
    <row r="2321" spans="1:1">
      <c r="A2321" s="465"/>
    </row>
    <row r="2322" spans="1:1">
      <c r="A2322" s="465"/>
    </row>
    <row r="2323" spans="1:1">
      <c r="A2323" s="465"/>
    </row>
    <row r="2324" spans="1:1">
      <c r="A2324" s="465"/>
    </row>
    <row r="2325" spans="1:1">
      <c r="A2325" s="465"/>
    </row>
    <row r="2326" spans="1:1">
      <c r="A2326" s="465"/>
    </row>
    <row r="2327" spans="1:1">
      <c r="A2327" s="465"/>
    </row>
    <row r="2328" spans="1:1">
      <c r="A2328" s="465"/>
    </row>
    <row r="2329" spans="1:1">
      <c r="A2329" s="465"/>
    </row>
    <row r="2330" spans="1:1">
      <c r="A2330" s="465"/>
    </row>
    <row r="2331" spans="1:1">
      <c r="A2331" s="465"/>
    </row>
    <row r="2332" spans="1:1">
      <c r="A2332" s="465"/>
    </row>
    <row r="2333" spans="1:1">
      <c r="A2333" s="465"/>
    </row>
    <row r="2334" spans="1:1">
      <c r="A2334" s="465"/>
    </row>
    <row r="2335" spans="1:1">
      <c r="A2335" s="465"/>
    </row>
    <row r="2336" spans="1:1">
      <c r="A2336" s="465"/>
    </row>
    <row r="2337" spans="1:1">
      <c r="A2337" s="465"/>
    </row>
    <row r="2338" spans="1:1">
      <c r="A2338" s="465"/>
    </row>
    <row r="2339" spans="1:1">
      <c r="A2339" s="465"/>
    </row>
    <row r="2340" spans="1:1">
      <c r="A2340" s="465"/>
    </row>
    <row r="2341" spans="1:1">
      <c r="A2341" s="465"/>
    </row>
    <row r="2342" spans="1:1">
      <c r="A2342" s="465"/>
    </row>
    <row r="2343" spans="1:1">
      <c r="A2343" s="465"/>
    </row>
    <row r="2344" spans="1:1">
      <c r="A2344" s="465"/>
    </row>
    <row r="2345" spans="1:1">
      <c r="A2345" s="465"/>
    </row>
    <row r="2346" spans="1:1">
      <c r="A2346" s="465"/>
    </row>
    <row r="2347" spans="1:1">
      <c r="A2347" s="465"/>
    </row>
    <row r="2348" spans="1:1">
      <c r="A2348" s="465"/>
    </row>
    <row r="2349" spans="1:1">
      <c r="A2349" s="465"/>
    </row>
    <row r="2350" spans="1:1">
      <c r="A2350" s="465"/>
    </row>
    <row r="2351" spans="1:1">
      <c r="A2351" s="465"/>
    </row>
    <row r="2352" spans="1:1">
      <c r="A2352" s="465"/>
    </row>
    <row r="2353" spans="1:1">
      <c r="A2353" s="465"/>
    </row>
    <row r="2354" spans="1:1">
      <c r="A2354" s="465"/>
    </row>
    <row r="2355" spans="1:1">
      <c r="A2355" s="465"/>
    </row>
    <row r="2356" spans="1:1">
      <c r="A2356" s="465"/>
    </row>
    <row r="2357" spans="1:1">
      <c r="A2357" s="465"/>
    </row>
    <row r="2358" spans="1:1">
      <c r="A2358" s="465"/>
    </row>
    <row r="2359" spans="1:1">
      <c r="A2359" s="465"/>
    </row>
    <row r="2360" spans="1:1">
      <c r="A2360" s="465"/>
    </row>
    <row r="2361" spans="1:1">
      <c r="A2361" s="465"/>
    </row>
    <row r="2362" spans="1:1">
      <c r="A2362" s="465"/>
    </row>
    <row r="2363" spans="1:1">
      <c r="A2363" s="465"/>
    </row>
    <row r="2364" spans="1:1">
      <c r="A2364" s="465"/>
    </row>
    <row r="2365" spans="1:1">
      <c r="A2365" s="465"/>
    </row>
    <row r="2366" spans="1:1">
      <c r="A2366" s="465"/>
    </row>
    <row r="2367" spans="1:1">
      <c r="A2367" s="465"/>
    </row>
    <row r="2368" spans="1:1">
      <c r="A2368" s="465"/>
    </row>
    <row r="2369" spans="1:1">
      <c r="A2369" s="465"/>
    </row>
    <row r="2370" spans="1:1">
      <c r="A2370" s="465"/>
    </row>
    <row r="2371" spans="1:1">
      <c r="A2371" s="465"/>
    </row>
    <row r="2372" spans="1:1">
      <c r="A2372" s="465"/>
    </row>
    <row r="2373" spans="1:1">
      <c r="A2373" s="465"/>
    </row>
    <row r="2374" spans="1:1">
      <c r="A2374" s="465"/>
    </row>
    <row r="2375" spans="1:1">
      <c r="A2375" s="465"/>
    </row>
    <row r="2376" spans="1:1">
      <c r="A2376" s="465"/>
    </row>
    <row r="2377" spans="1:1">
      <c r="A2377" s="465"/>
    </row>
    <row r="2378" spans="1:1">
      <c r="A2378" s="465"/>
    </row>
    <row r="2379" spans="1:1">
      <c r="A2379" s="465"/>
    </row>
    <row r="2380" spans="1:1">
      <c r="A2380" s="465"/>
    </row>
    <row r="2381" spans="1:1">
      <c r="A2381" s="465"/>
    </row>
    <row r="2382" spans="1:1">
      <c r="A2382" s="465"/>
    </row>
    <row r="2383" spans="1:1">
      <c r="A2383" s="465"/>
    </row>
    <row r="2384" spans="1:1">
      <c r="A2384" s="465"/>
    </row>
    <row r="2385" spans="1:1">
      <c r="A2385" s="465"/>
    </row>
    <row r="2386" spans="1:1">
      <c r="A2386" s="465"/>
    </row>
    <row r="2387" spans="1:1">
      <c r="A2387" s="465"/>
    </row>
    <row r="2388" spans="1:1">
      <c r="A2388" s="465"/>
    </row>
    <row r="2389" spans="1:1">
      <c r="A2389" s="465"/>
    </row>
    <row r="2390" spans="1:1">
      <c r="A2390" s="465"/>
    </row>
    <row r="2391" spans="1:1">
      <c r="A2391" s="465"/>
    </row>
    <row r="2392" spans="1:1">
      <c r="A2392" s="465"/>
    </row>
    <row r="2393" spans="1:1">
      <c r="A2393" s="465"/>
    </row>
    <row r="2394" spans="1:1">
      <c r="A2394" s="465"/>
    </row>
    <row r="2395" spans="1:1">
      <c r="A2395" s="465"/>
    </row>
    <row r="2396" spans="1:1">
      <c r="A2396" s="465"/>
    </row>
    <row r="2397" spans="1:1">
      <c r="A2397" s="465"/>
    </row>
    <row r="2398" spans="1:1">
      <c r="A2398" s="465"/>
    </row>
    <row r="2399" spans="1:1">
      <c r="A2399" s="465"/>
    </row>
    <row r="2400" spans="1:1">
      <c r="A2400" s="465"/>
    </row>
    <row r="2401" spans="1:1">
      <c r="A2401" s="465"/>
    </row>
    <row r="2402" spans="1:1">
      <c r="A2402" s="465"/>
    </row>
    <row r="2403" spans="1:1">
      <c r="A2403" s="465"/>
    </row>
    <row r="2404" spans="1:1">
      <c r="A2404" s="465"/>
    </row>
    <row r="2405" spans="1:1">
      <c r="A2405" s="465"/>
    </row>
    <row r="2406" spans="1:1">
      <c r="A2406" s="465"/>
    </row>
    <row r="2407" spans="1:1">
      <c r="A2407" s="465"/>
    </row>
    <row r="2408" spans="1:1">
      <c r="A2408" s="465"/>
    </row>
    <row r="2409" spans="1:1">
      <c r="A2409" s="465"/>
    </row>
    <row r="2410" spans="1:1">
      <c r="A2410" s="465"/>
    </row>
    <row r="2411" spans="1:1">
      <c r="A2411" s="465"/>
    </row>
    <row r="2412" spans="1:1">
      <c r="A2412" s="465"/>
    </row>
    <row r="2413" spans="1:1">
      <c r="A2413" s="465"/>
    </row>
    <row r="2414" spans="1:1">
      <c r="A2414" s="465"/>
    </row>
    <row r="2415" spans="1:1">
      <c r="A2415" s="465"/>
    </row>
    <row r="2416" spans="1:1">
      <c r="A2416" s="465"/>
    </row>
    <row r="2417" spans="1:1">
      <c r="A2417" s="465"/>
    </row>
    <row r="2418" spans="1:1">
      <c r="A2418" s="465"/>
    </row>
    <row r="2419" spans="1:1">
      <c r="A2419" s="465"/>
    </row>
    <row r="2420" spans="1:1">
      <c r="A2420" s="465"/>
    </row>
    <row r="2421" spans="1:1">
      <c r="A2421" s="465"/>
    </row>
    <row r="2422" spans="1:1">
      <c r="A2422" s="465"/>
    </row>
    <row r="2423" spans="1:1">
      <c r="A2423" s="465"/>
    </row>
    <row r="2424" spans="1:1">
      <c r="A2424" s="465"/>
    </row>
    <row r="2425" spans="1:1">
      <c r="A2425" s="465"/>
    </row>
    <row r="2426" spans="1:1">
      <c r="A2426" s="465"/>
    </row>
    <row r="2427" spans="1:1">
      <c r="A2427" s="465"/>
    </row>
    <row r="2428" spans="1:1">
      <c r="A2428" s="465"/>
    </row>
    <row r="2429" spans="1:1">
      <c r="A2429" s="465"/>
    </row>
    <row r="2430" spans="1:1">
      <c r="A2430" s="465"/>
    </row>
    <row r="2431" spans="1:1">
      <c r="A2431" s="465"/>
    </row>
    <row r="2432" spans="1:1">
      <c r="A2432" s="465"/>
    </row>
    <row r="2433" spans="1:1">
      <c r="A2433" s="465"/>
    </row>
    <row r="2434" spans="1:1">
      <c r="A2434" s="465"/>
    </row>
    <row r="2435" spans="1:1">
      <c r="A2435" s="465"/>
    </row>
    <row r="2436" spans="1:1">
      <c r="A2436" s="465"/>
    </row>
    <row r="2437" spans="1:1">
      <c r="A2437" s="465"/>
    </row>
    <row r="2438" spans="1:1">
      <c r="A2438" s="465"/>
    </row>
    <row r="2439" spans="1:1">
      <c r="A2439" s="465"/>
    </row>
    <row r="2440" spans="1:1">
      <c r="A2440" s="465"/>
    </row>
    <row r="2441" spans="1:1">
      <c r="A2441" s="465"/>
    </row>
    <row r="2442" spans="1:1">
      <c r="A2442" s="465"/>
    </row>
    <row r="2443" spans="1:1">
      <c r="A2443" s="465"/>
    </row>
    <row r="2444" spans="1:1">
      <c r="A2444" s="465"/>
    </row>
    <row r="2445" spans="1:1">
      <c r="A2445" s="465"/>
    </row>
    <row r="2446" spans="1:1">
      <c r="A2446" s="465"/>
    </row>
    <row r="2447" spans="1:1">
      <c r="A2447" s="465"/>
    </row>
    <row r="2448" spans="1:1">
      <c r="A2448" s="465"/>
    </row>
    <row r="2449" spans="1:1">
      <c r="A2449" s="465"/>
    </row>
    <row r="2450" spans="1:1">
      <c r="A2450" s="465"/>
    </row>
    <row r="2451" spans="1:1">
      <c r="A2451" s="465"/>
    </row>
    <row r="2452" spans="1:1">
      <c r="A2452" s="465"/>
    </row>
    <row r="2453" spans="1:1">
      <c r="A2453" s="465"/>
    </row>
    <row r="2454" spans="1:1">
      <c r="A2454" s="465"/>
    </row>
    <row r="2455" spans="1:1">
      <c r="A2455" s="465"/>
    </row>
    <row r="2456" spans="1:1">
      <c r="A2456" s="465"/>
    </row>
    <row r="2457" spans="1:1">
      <c r="A2457" s="465"/>
    </row>
    <row r="2458" spans="1:1">
      <c r="A2458" s="465"/>
    </row>
    <row r="2459" spans="1:1">
      <c r="A2459" s="465"/>
    </row>
    <row r="2460" spans="1:1">
      <c r="A2460" s="465"/>
    </row>
    <row r="2461" spans="1:1">
      <c r="A2461" s="465"/>
    </row>
    <row r="2462" spans="1:1">
      <c r="A2462" s="465"/>
    </row>
    <row r="2463" spans="1:1">
      <c r="A2463" s="465"/>
    </row>
    <row r="2464" spans="1:1">
      <c r="A2464" s="465"/>
    </row>
    <row r="2465" spans="1:1">
      <c r="A2465" s="465"/>
    </row>
    <row r="2466" spans="1:1">
      <c r="A2466" s="465"/>
    </row>
    <row r="2467" spans="1:1">
      <c r="A2467" s="465"/>
    </row>
    <row r="2468" spans="1:1">
      <c r="A2468" s="465"/>
    </row>
    <row r="2469" spans="1:1">
      <c r="A2469" s="465"/>
    </row>
    <row r="2470" spans="1:1">
      <c r="A2470" s="465"/>
    </row>
    <row r="2471" spans="1:1">
      <c r="A2471" s="465"/>
    </row>
    <row r="2472" spans="1:1">
      <c r="A2472" s="465"/>
    </row>
    <row r="2473" spans="1:1">
      <c r="A2473" s="465"/>
    </row>
    <row r="2474" spans="1:1">
      <c r="A2474" s="465"/>
    </row>
    <row r="2475" spans="1:1">
      <c r="A2475" s="465"/>
    </row>
    <row r="2476" spans="1:1">
      <c r="A2476" s="465"/>
    </row>
    <row r="2477" spans="1:1">
      <c r="A2477" s="465"/>
    </row>
    <row r="2478" spans="1:1">
      <c r="A2478" s="465"/>
    </row>
    <row r="2479" spans="1:1">
      <c r="A2479" s="465"/>
    </row>
    <row r="2480" spans="1:1">
      <c r="A2480" s="465"/>
    </row>
    <row r="2481" spans="1:1">
      <c r="A2481" s="465"/>
    </row>
    <row r="2482" spans="1:1">
      <c r="A2482" s="465"/>
    </row>
    <row r="2483" spans="1:1">
      <c r="A2483" s="465"/>
    </row>
    <row r="2484" spans="1:1">
      <c r="A2484" s="465"/>
    </row>
    <row r="2485" spans="1:1">
      <c r="A2485" s="465"/>
    </row>
    <row r="2486" spans="1:1">
      <c r="A2486" s="465"/>
    </row>
    <row r="2487" spans="1:1">
      <c r="A2487" s="465"/>
    </row>
    <row r="2488" spans="1:1">
      <c r="A2488" s="465"/>
    </row>
    <row r="2489" spans="1:1">
      <c r="A2489" s="465"/>
    </row>
    <row r="2490" spans="1:1">
      <c r="A2490" s="465"/>
    </row>
    <row r="2491" spans="1:1">
      <c r="A2491" s="465"/>
    </row>
    <row r="2492" spans="1:1">
      <c r="A2492" s="465"/>
    </row>
    <row r="2493" spans="1:1">
      <c r="A2493" s="465"/>
    </row>
    <row r="2494" spans="1:1">
      <c r="A2494" s="465"/>
    </row>
    <row r="2495" spans="1:1">
      <c r="A2495" s="465"/>
    </row>
    <row r="2496" spans="1:1">
      <c r="A2496" s="465"/>
    </row>
    <row r="2497" spans="1:1">
      <c r="A2497" s="465"/>
    </row>
    <row r="2498" spans="1:1">
      <c r="A2498" s="465"/>
    </row>
    <row r="2499" spans="1:1">
      <c r="A2499" s="465"/>
    </row>
    <row r="2500" spans="1:1">
      <c r="A2500" s="465"/>
    </row>
    <row r="2501" spans="1:1">
      <c r="A2501" s="465"/>
    </row>
    <row r="2502" spans="1:1">
      <c r="A2502" s="465"/>
    </row>
    <row r="2503" spans="1:1">
      <c r="A2503" s="465"/>
    </row>
    <row r="2504" spans="1:1">
      <c r="A2504" s="465"/>
    </row>
    <row r="2505" spans="1:1">
      <c r="A2505" s="465"/>
    </row>
    <row r="2506" spans="1:1">
      <c r="A2506" s="465"/>
    </row>
    <row r="2507" spans="1:1">
      <c r="A2507" s="465"/>
    </row>
    <row r="2508" spans="1:1">
      <c r="A2508" s="465"/>
    </row>
    <row r="2509" spans="1:1">
      <c r="A2509" s="465"/>
    </row>
    <row r="2510" spans="1:1">
      <c r="A2510" s="465"/>
    </row>
    <row r="2511" spans="1:1">
      <c r="A2511" s="465"/>
    </row>
    <row r="2512" spans="1:1">
      <c r="A2512" s="465"/>
    </row>
    <row r="2513" spans="1:1">
      <c r="A2513" s="465"/>
    </row>
    <row r="2514" spans="1:1">
      <c r="A2514" s="465"/>
    </row>
    <row r="2515" spans="1:1">
      <c r="A2515" s="465"/>
    </row>
    <row r="2516" spans="1:1">
      <c r="A2516" s="465"/>
    </row>
    <row r="2517" spans="1:1">
      <c r="A2517" s="465"/>
    </row>
    <row r="2518" spans="1:1">
      <c r="A2518" s="465"/>
    </row>
    <row r="2519" spans="1:1">
      <c r="A2519" s="465"/>
    </row>
    <row r="2520" spans="1:1">
      <c r="A2520" s="465"/>
    </row>
    <row r="2521" spans="1:1">
      <c r="A2521" s="465"/>
    </row>
    <row r="2522" spans="1:1">
      <c r="A2522" s="465"/>
    </row>
    <row r="2523" spans="1:1">
      <c r="A2523" s="465"/>
    </row>
    <row r="2524" spans="1:1">
      <c r="A2524" s="465"/>
    </row>
    <row r="2525" spans="1:1">
      <c r="A2525" s="465"/>
    </row>
    <row r="2526" spans="1:1">
      <c r="A2526" s="465"/>
    </row>
    <row r="2527" spans="1:1">
      <c r="A2527" s="465"/>
    </row>
    <row r="2528" spans="1:1">
      <c r="A2528" s="465"/>
    </row>
    <row r="2529" spans="1:1">
      <c r="A2529" s="465"/>
    </row>
    <row r="2530" spans="1:1">
      <c r="A2530" s="465"/>
    </row>
    <row r="2531" spans="1:1">
      <c r="A2531" s="465"/>
    </row>
    <row r="2532" spans="1:1">
      <c r="A2532" s="465"/>
    </row>
    <row r="2533" spans="1:1">
      <c r="A2533" s="465"/>
    </row>
    <row r="2534" spans="1:1">
      <c r="A2534" s="465"/>
    </row>
    <row r="2535" spans="1:1">
      <c r="A2535" s="465"/>
    </row>
    <row r="2536" spans="1:1">
      <c r="A2536" s="465"/>
    </row>
    <row r="2537" spans="1:1">
      <c r="A2537" s="465"/>
    </row>
    <row r="2538" spans="1:1">
      <c r="A2538" s="465"/>
    </row>
    <row r="2539" spans="1:1">
      <c r="A2539" s="465"/>
    </row>
    <row r="2540" spans="1:1">
      <c r="A2540" s="465"/>
    </row>
    <row r="2541" spans="1:1">
      <c r="A2541" s="465"/>
    </row>
    <row r="2542" spans="1:1">
      <c r="A2542" s="465"/>
    </row>
    <row r="2543" spans="1:1">
      <c r="A2543" s="465"/>
    </row>
    <row r="2544" spans="1:1">
      <c r="A2544" s="465"/>
    </row>
    <row r="2545" spans="1:1">
      <c r="A2545" s="465"/>
    </row>
    <row r="2546" spans="1:1">
      <c r="A2546" s="465"/>
    </row>
    <row r="2547" spans="1:1">
      <c r="A2547" s="465"/>
    </row>
    <row r="2548" spans="1:1">
      <c r="A2548" s="465"/>
    </row>
    <row r="2549" spans="1:1">
      <c r="A2549" s="465"/>
    </row>
    <row r="2550" spans="1:1">
      <c r="A2550" s="465"/>
    </row>
    <row r="2551" spans="1:1">
      <c r="A2551" s="465"/>
    </row>
    <row r="2552" spans="1:1">
      <c r="A2552" s="465"/>
    </row>
    <row r="2553" spans="1:1">
      <c r="A2553" s="465"/>
    </row>
    <row r="2554" spans="1:1">
      <c r="A2554" s="465"/>
    </row>
    <row r="2555" spans="1:1">
      <c r="A2555" s="465"/>
    </row>
    <row r="2556" spans="1:1">
      <c r="A2556" s="465"/>
    </row>
    <row r="2557" spans="1:1">
      <c r="A2557" s="465"/>
    </row>
    <row r="2558" spans="1:1">
      <c r="A2558" s="465"/>
    </row>
    <row r="2559" spans="1:1">
      <c r="A2559" s="465"/>
    </row>
    <row r="2560" spans="1:1">
      <c r="A2560" s="465"/>
    </row>
    <row r="2561" spans="1:1">
      <c r="A2561" s="465"/>
    </row>
    <row r="2562" spans="1:1">
      <c r="A2562" s="465"/>
    </row>
    <row r="2563" spans="1:1">
      <c r="A2563" s="465"/>
    </row>
    <row r="2564" spans="1:1">
      <c r="A2564" s="465"/>
    </row>
    <row r="2565" spans="1:1">
      <c r="A2565" s="465"/>
    </row>
    <row r="2566" spans="1:1">
      <c r="A2566" s="465"/>
    </row>
    <row r="2567" spans="1:1">
      <c r="A2567" s="465"/>
    </row>
    <row r="2568" spans="1:1">
      <c r="A2568" s="465"/>
    </row>
    <row r="2569" spans="1:1">
      <c r="A2569" s="465"/>
    </row>
    <row r="2570" spans="1:1">
      <c r="A2570" s="465"/>
    </row>
    <row r="2571" spans="1:1">
      <c r="A2571" s="465"/>
    </row>
    <row r="2572" spans="1:1">
      <c r="A2572" s="465"/>
    </row>
    <row r="2573" spans="1:1">
      <c r="A2573" s="465"/>
    </row>
    <row r="2574" spans="1:1">
      <c r="A2574" s="465"/>
    </row>
    <row r="2575" spans="1:1">
      <c r="A2575" s="465"/>
    </row>
    <row r="2576" spans="1:1">
      <c r="A2576" s="465"/>
    </row>
    <row r="2577" spans="1:1">
      <c r="A2577" s="465"/>
    </row>
    <row r="2578" spans="1:1">
      <c r="A2578" s="465"/>
    </row>
    <row r="2579" spans="1:1">
      <c r="A2579" s="465"/>
    </row>
    <row r="2580" spans="1:1">
      <c r="A2580" s="465"/>
    </row>
    <row r="2581" spans="1:1">
      <c r="A2581" s="465"/>
    </row>
    <row r="2582" spans="1:1">
      <c r="A2582" s="465"/>
    </row>
    <row r="2583" spans="1:1">
      <c r="A2583" s="465"/>
    </row>
    <row r="2584" spans="1:1">
      <c r="A2584" s="465"/>
    </row>
    <row r="2585" spans="1:1">
      <c r="A2585" s="465"/>
    </row>
    <row r="2586" spans="1:1">
      <c r="A2586" s="465"/>
    </row>
    <row r="2587" spans="1:1">
      <c r="A2587" s="465"/>
    </row>
    <row r="2588" spans="1:1">
      <c r="A2588" s="465"/>
    </row>
    <row r="2589" spans="1:1">
      <c r="A2589" s="465"/>
    </row>
    <row r="2590" spans="1:1">
      <c r="A2590" s="465"/>
    </row>
    <row r="2591" spans="1:1">
      <c r="A2591" s="465"/>
    </row>
    <row r="2592" spans="1:1">
      <c r="A2592" s="465"/>
    </row>
    <row r="2593" spans="1:1">
      <c r="A2593" s="465"/>
    </row>
    <row r="2594" spans="1:1">
      <c r="A2594" s="465"/>
    </row>
    <row r="2595" spans="1:1">
      <c r="A2595" s="465"/>
    </row>
    <row r="2596" spans="1:1">
      <c r="A2596" s="465"/>
    </row>
    <row r="2597" spans="1:1">
      <c r="A2597" s="465"/>
    </row>
    <row r="2598" spans="1:1">
      <c r="A2598" s="465"/>
    </row>
    <row r="2599" spans="1:1">
      <c r="A2599" s="465"/>
    </row>
    <row r="2600" spans="1:1">
      <c r="A2600" s="465"/>
    </row>
    <row r="2601" spans="1:1">
      <c r="A2601" s="465"/>
    </row>
    <row r="2602" spans="1:1">
      <c r="A2602" s="465"/>
    </row>
    <row r="2603" spans="1:1">
      <c r="A2603" s="465"/>
    </row>
    <row r="2604" spans="1:1">
      <c r="A2604" s="465"/>
    </row>
    <row r="2605" spans="1:1">
      <c r="A2605" s="465"/>
    </row>
    <row r="2606" spans="1:1">
      <c r="A2606" s="465"/>
    </row>
    <row r="2607" spans="1:1">
      <c r="A2607" s="465"/>
    </row>
    <row r="2608" spans="1:1">
      <c r="A2608" s="465"/>
    </row>
    <row r="2609" spans="1:1">
      <c r="A2609" s="465"/>
    </row>
    <row r="2610" spans="1:1">
      <c r="A2610" s="465"/>
    </row>
    <row r="2611" spans="1:1">
      <c r="A2611" s="465"/>
    </row>
    <row r="2612" spans="1:1">
      <c r="A2612" s="465"/>
    </row>
    <row r="2613" spans="1:1">
      <c r="A2613" s="465"/>
    </row>
    <row r="2614" spans="1:1">
      <c r="A2614" s="465"/>
    </row>
    <row r="2615" spans="1:1">
      <c r="A2615" s="465"/>
    </row>
    <row r="2616" spans="1:1">
      <c r="A2616" s="465"/>
    </row>
    <row r="2617" spans="1:1">
      <c r="A2617" s="465"/>
    </row>
    <row r="2618" spans="1:1">
      <c r="A2618" s="465"/>
    </row>
    <row r="2619" spans="1:1">
      <c r="A2619" s="465"/>
    </row>
    <row r="2620" spans="1:1">
      <c r="A2620" s="465"/>
    </row>
    <row r="2621" spans="1:1">
      <c r="A2621" s="465"/>
    </row>
    <row r="2622" spans="1:1">
      <c r="A2622" s="465"/>
    </row>
    <row r="2623" spans="1:1">
      <c r="A2623" s="465"/>
    </row>
    <row r="2624" spans="1:1">
      <c r="A2624" s="465"/>
    </row>
    <row r="2625" spans="1:1">
      <c r="A2625" s="465"/>
    </row>
    <row r="2626" spans="1:1">
      <c r="A2626" s="465"/>
    </row>
    <row r="2627" spans="1:1">
      <c r="A2627" s="465"/>
    </row>
    <row r="2628" spans="1:1">
      <c r="A2628" s="465"/>
    </row>
    <row r="2629" spans="1:1">
      <c r="A2629" s="465"/>
    </row>
    <row r="2630" spans="1:1">
      <c r="A2630" s="465"/>
    </row>
    <row r="2631" spans="1:1">
      <c r="A2631" s="465"/>
    </row>
    <row r="2632" spans="1:1">
      <c r="A2632" s="465"/>
    </row>
    <row r="2633" spans="1:1">
      <c r="A2633" s="465"/>
    </row>
    <row r="2634" spans="1:1">
      <c r="A2634" s="465"/>
    </row>
    <row r="2635" spans="1:1">
      <c r="A2635" s="465"/>
    </row>
    <row r="2636" spans="1:1">
      <c r="A2636" s="465"/>
    </row>
    <row r="2637" spans="1:1">
      <c r="A2637" s="465"/>
    </row>
    <row r="2638" spans="1:1">
      <c r="A2638" s="465"/>
    </row>
    <row r="2639" spans="1:1">
      <c r="A2639" s="465"/>
    </row>
    <row r="2640" spans="1:1">
      <c r="A2640" s="465"/>
    </row>
    <row r="2641" spans="1:1">
      <c r="A2641" s="465"/>
    </row>
    <row r="2642" spans="1:1">
      <c r="A2642" s="465"/>
    </row>
    <row r="2643" spans="1:1">
      <c r="A2643" s="465"/>
    </row>
    <row r="2644" spans="1:1">
      <c r="A2644" s="465"/>
    </row>
    <row r="2645" spans="1:1">
      <c r="A2645" s="465"/>
    </row>
    <row r="2646" spans="1:1">
      <c r="A2646" s="465"/>
    </row>
    <row r="2647" spans="1:1">
      <c r="A2647" s="465"/>
    </row>
    <row r="2648" spans="1:1">
      <c r="A2648" s="465"/>
    </row>
    <row r="2649" spans="1:1">
      <c r="A2649" s="465"/>
    </row>
    <row r="2650" spans="1:1">
      <c r="A2650" s="465"/>
    </row>
    <row r="2651" spans="1:1">
      <c r="A2651" s="465"/>
    </row>
    <row r="2652" spans="1:1">
      <c r="A2652" s="465"/>
    </row>
    <row r="2653" spans="1:1">
      <c r="A2653" s="465"/>
    </row>
    <row r="2654" spans="1:1">
      <c r="A2654" s="465"/>
    </row>
    <row r="2655" spans="1:1">
      <c r="A2655" s="465"/>
    </row>
    <row r="2656" spans="1:1">
      <c r="A2656" s="465"/>
    </row>
    <row r="2657" spans="1:1">
      <c r="A2657" s="465"/>
    </row>
    <row r="2658" spans="1:1">
      <c r="A2658" s="465"/>
    </row>
    <row r="2659" spans="1:1">
      <c r="A2659" s="465"/>
    </row>
    <row r="2660" spans="1:1">
      <c r="A2660" s="465"/>
    </row>
    <row r="2661" spans="1:1">
      <c r="A2661" s="465"/>
    </row>
    <row r="2662" spans="1:1">
      <c r="A2662" s="465"/>
    </row>
    <row r="2663" spans="1:1">
      <c r="A2663" s="465"/>
    </row>
    <row r="2664" spans="1:1">
      <c r="A2664" s="465"/>
    </row>
    <row r="2665" spans="1:1">
      <c r="A2665" s="465"/>
    </row>
    <row r="2666" spans="1:1">
      <c r="A2666" s="465"/>
    </row>
    <row r="2667" spans="1:1">
      <c r="A2667" s="465"/>
    </row>
    <row r="2668" spans="1:1">
      <c r="A2668" s="465"/>
    </row>
    <row r="2669" spans="1:1">
      <c r="A2669" s="465"/>
    </row>
    <row r="2670" spans="1:1">
      <c r="A2670" s="465"/>
    </row>
    <row r="2671" spans="1:1">
      <c r="A2671" s="465"/>
    </row>
    <row r="2672" spans="1:1">
      <c r="A2672" s="465"/>
    </row>
    <row r="2673" spans="1:1">
      <c r="A2673" s="465"/>
    </row>
    <row r="2674" spans="1:1">
      <c r="A2674" s="465"/>
    </row>
    <row r="2675" spans="1:1">
      <c r="A2675" s="465"/>
    </row>
    <row r="2676" spans="1:1">
      <c r="A2676" s="465"/>
    </row>
    <row r="2677" spans="1:1">
      <c r="A2677" s="465"/>
    </row>
    <row r="2678" spans="1:1">
      <c r="A2678" s="465"/>
    </row>
    <row r="2679" spans="1:1">
      <c r="A2679" s="465"/>
    </row>
    <row r="2680" spans="1:1">
      <c r="A2680" s="465"/>
    </row>
    <row r="2681" spans="1:1">
      <c r="A2681" s="465"/>
    </row>
    <row r="2682" spans="1:1">
      <c r="A2682" s="465"/>
    </row>
    <row r="2683" spans="1:1">
      <c r="A2683" s="465"/>
    </row>
    <row r="2684" spans="1:1">
      <c r="A2684" s="465"/>
    </row>
    <row r="2685" spans="1:1">
      <c r="A2685" s="465"/>
    </row>
    <row r="2686" spans="1:1">
      <c r="A2686" s="465"/>
    </row>
    <row r="2687" spans="1:1">
      <c r="A2687" s="465"/>
    </row>
    <row r="2688" spans="1:1">
      <c r="A2688" s="465"/>
    </row>
    <row r="2689" spans="1:1">
      <c r="A2689" s="465"/>
    </row>
    <row r="2690" spans="1:1">
      <c r="A2690" s="465"/>
    </row>
    <row r="2691" spans="1:1">
      <c r="A2691" s="465"/>
    </row>
    <row r="2692" spans="1:1">
      <c r="A2692" s="465"/>
    </row>
    <row r="2693" spans="1:1">
      <c r="A2693" s="465"/>
    </row>
    <row r="2694" spans="1:1">
      <c r="A2694" s="465"/>
    </row>
    <row r="2695" spans="1:1">
      <c r="A2695" s="465"/>
    </row>
    <row r="2696" spans="1:1">
      <c r="A2696" s="465"/>
    </row>
    <row r="2697" spans="1:1">
      <c r="A2697" s="465"/>
    </row>
    <row r="2698" spans="1:1">
      <c r="A2698" s="465"/>
    </row>
    <row r="2699" spans="1:1">
      <c r="A2699" s="465"/>
    </row>
    <row r="2700" spans="1:1">
      <c r="A2700" s="465"/>
    </row>
    <row r="2701" spans="1:1">
      <c r="A2701" s="465"/>
    </row>
    <row r="2702" spans="1:1">
      <c r="A2702" s="465"/>
    </row>
    <row r="2703" spans="1:1">
      <c r="A2703" s="465"/>
    </row>
    <row r="2704" spans="1:1">
      <c r="A2704" s="465"/>
    </row>
    <row r="2705" spans="1:1">
      <c r="A2705" s="465"/>
    </row>
    <row r="2706" spans="1:1">
      <c r="A2706" s="465"/>
    </row>
    <row r="2707" spans="1:1">
      <c r="A2707" s="465"/>
    </row>
    <row r="2708" spans="1:1">
      <c r="A2708" s="465"/>
    </row>
    <row r="2709" spans="1:1">
      <c r="A2709" s="465"/>
    </row>
    <row r="2710" spans="1:1">
      <c r="A2710" s="465"/>
    </row>
    <row r="2711" spans="1:1">
      <c r="A2711" s="465"/>
    </row>
    <row r="2712" spans="1:1">
      <c r="A2712" s="465"/>
    </row>
    <row r="2713" spans="1:1">
      <c r="A2713" s="465"/>
    </row>
    <row r="2714" spans="1:1">
      <c r="A2714" s="465"/>
    </row>
    <row r="2715" spans="1:1">
      <c r="A2715" s="465"/>
    </row>
    <row r="2716" spans="1:1">
      <c r="A2716" s="465"/>
    </row>
    <row r="2717" spans="1:1">
      <c r="A2717" s="465"/>
    </row>
    <row r="2718" spans="1:1">
      <c r="A2718" s="465"/>
    </row>
    <row r="2719" spans="1:1">
      <c r="A2719" s="465"/>
    </row>
    <row r="2720" spans="1:1">
      <c r="A2720" s="465"/>
    </row>
    <row r="2721" spans="1:1">
      <c r="A2721" s="465"/>
    </row>
    <row r="2722" spans="1:1">
      <c r="A2722" s="465"/>
    </row>
    <row r="2723" spans="1:1">
      <c r="A2723" s="465"/>
    </row>
    <row r="2724" spans="1:1">
      <c r="A2724" s="465"/>
    </row>
    <row r="2725" spans="1:1">
      <c r="A2725" s="465"/>
    </row>
    <row r="2726" spans="1:1">
      <c r="A2726" s="465"/>
    </row>
    <row r="2727" spans="1:1">
      <c r="A2727" s="465"/>
    </row>
    <row r="2728" spans="1:1">
      <c r="A2728" s="465"/>
    </row>
    <row r="2729" spans="1:1">
      <c r="A2729" s="465"/>
    </row>
    <row r="2730" spans="1:1">
      <c r="A2730" s="465"/>
    </row>
    <row r="2731" spans="1:1">
      <c r="A2731" s="465"/>
    </row>
    <row r="2732" spans="1:1">
      <c r="A2732" s="465"/>
    </row>
    <row r="2733" spans="1:1">
      <c r="A2733" s="465"/>
    </row>
    <row r="2734" spans="1:1">
      <c r="A2734" s="465"/>
    </row>
    <row r="2735" spans="1:1">
      <c r="A2735" s="465"/>
    </row>
    <row r="2736" spans="1:1">
      <c r="A2736" s="465"/>
    </row>
    <row r="2737" spans="1:1">
      <c r="A2737" s="465"/>
    </row>
    <row r="2738" spans="1:1">
      <c r="A2738" s="465"/>
    </row>
    <row r="2739" spans="1:1">
      <c r="A2739" s="465"/>
    </row>
    <row r="2740" spans="1:1">
      <c r="A2740" s="465"/>
    </row>
    <row r="2741" spans="1:1">
      <c r="A2741" s="465"/>
    </row>
    <row r="2742" spans="1:1">
      <c r="A2742" s="465"/>
    </row>
    <row r="2743" spans="1:1">
      <c r="A2743" s="465"/>
    </row>
    <row r="2744" spans="1:1">
      <c r="A2744" s="465"/>
    </row>
    <row r="2745" spans="1:1">
      <c r="A2745" s="465"/>
    </row>
    <row r="2746" spans="1:1">
      <c r="A2746" s="465"/>
    </row>
    <row r="2747" spans="1:1">
      <c r="A2747" s="465"/>
    </row>
    <row r="2748" spans="1:1">
      <c r="A2748" s="465"/>
    </row>
    <row r="2749" spans="1:1">
      <c r="A2749" s="465"/>
    </row>
    <row r="2750" spans="1:1">
      <c r="A2750" s="465"/>
    </row>
    <row r="2751" spans="1:1">
      <c r="A2751" s="465"/>
    </row>
    <row r="2752" spans="1:1">
      <c r="A2752" s="465"/>
    </row>
    <row r="2753" spans="1:1">
      <c r="A2753" s="465"/>
    </row>
    <row r="2754" spans="1:1">
      <c r="A2754" s="465"/>
    </row>
    <row r="2755" spans="1:1">
      <c r="A2755" s="465"/>
    </row>
    <row r="2756" spans="1:1">
      <c r="A2756" s="465"/>
    </row>
    <row r="2757" spans="1:1">
      <c r="A2757" s="465"/>
    </row>
    <row r="2758" spans="1:1">
      <c r="A2758" s="465"/>
    </row>
    <row r="2759" spans="1:1">
      <c r="A2759" s="465"/>
    </row>
    <row r="2760" spans="1:1">
      <c r="A2760" s="465"/>
    </row>
    <row r="2761" spans="1:1">
      <c r="A2761" s="465"/>
    </row>
    <row r="2762" spans="1:1">
      <c r="A2762" s="465"/>
    </row>
    <row r="2763" spans="1:1">
      <c r="A2763" s="465"/>
    </row>
    <row r="2764" spans="1:1">
      <c r="A2764" s="465"/>
    </row>
    <row r="2765" spans="1:1">
      <c r="A2765" s="465"/>
    </row>
    <row r="2766" spans="1:1">
      <c r="A2766" s="465"/>
    </row>
    <row r="2767" spans="1:1">
      <c r="A2767" s="465"/>
    </row>
    <row r="2768" spans="1:1">
      <c r="A2768" s="465"/>
    </row>
    <row r="2769" spans="1:1">
      <c r="A2769" s="465"/>
    </row>
    <row r="2770" spans="1:1">
      <c r="A2770" s="465"/>
    </row>
    <row r="2771" spans="1:1">
      <c r="A2771" s="465"/>
    </row>
    <row r="2772" spans="1:1">
      <c r="A2772" s="465"/>
    </row>
    <row r="2773" spans="1:1">
      <c r="A2773" s="465"/>
    </row>
    <row r="2774" spans="1:1">
      <c r="A2774" s="465"/>
    </row>
    <row r="2775" spans="1:1">
      <c r="A2775" s="465"/>
    </row>
    <row r="2776" spans="1:1">
      <c r="A2776" s="465"/>
    </row>
    <row r="2777" spans="1:1">
      <c r="A2777" s="465"/>
    </row>
    <row r="2778" spans="1:1">
      <c r="A2778" s="465"/>
    </row>
    <row r="2779" spans="1:1">
      <c r="A2779" s="465"/>
    </row>
    <row r="2780" spans="1:1">
      <c r="A2780" s="465"/>
    </row>
    <row r="2781" spans="1:1">
      <c r="A2781" s="465"/>
    </row>
    <row r="2782" spans="1:1">
      <c r="A2782" s="465"/>
    </row>
    <row r="2783" spans="1:1">
      <c r="A2783" s="465"/>
    </row>
    <row r="2784" spans="1:1">
      <c r="A2784" s="465"/>
    </row>
    <row r="2785" spans="1:1">
      <c r="A2785" s="465"/>
    </row>
    <row r="2786" spans="1:1">
      <c r="A2786" s="465"/>
    </row>
    <row r="2787" spans="1:1">
      <c r="A2787" s="465"/>
    </row>
    <row r="2788" spans="1:1">
      <c r="A2788" s="465"/>
    </row>
    <row r="2789" spans="1:1">
      <c r="A2789" s="465"/>
    </row>
    <row r="2790" spans="1:1">
      <c r="A2790" s="465"/>
    </row>
    <row r="2791" spans="1:1">
      <c r="A2791" s="465"/>
    </row>
    <row r="2792" spans="1:1">
      <c r="A2792" s="465"/>
    </row>
    <row r="2793" spans="1:1">
      <c r="A2793" s="465"/>
    </row>
    <row r="2794" spans="1:1">
      <c r="A2794" s="465"/>
    </row>
    <row r="2795" spans="1:1">
      <c r="A2795" s="465"/>
    </row>
    <row r="2796" spans="1:1">
      <c r="A2796" s="465"/>
    </row>
    <row r="2797" spans="1:1">
      <c r="A2797" s="465"/>
    </row>
    <row r="2798" spans="1:1">
      <c r="A2798" s="465"/>
    </row>
    <row r="2799" spans="1:1">
      <c r="A2799" s="465"/>
    </row>
    <row r="2800" spans="1:1">
      <c r="A2800" s="465"/>
    </row>
    <row r="2801" spans="1:1">
      <c r="A2801" s="465"/>
    </row>
    <row r="2802" spans="1:1">
      <c r="A2802" s="465"/>
    </row>
    <row r="2803" spans="1:1">
      <c r="A2803" s="465"/>
    </row>
    <row r="2804" spans="1:1">
      <c r="A2804" s="465"/>
    </row>
    <row r="2805" spans="1:1">
      <c r="A2805" s="465"/>
    </row>
    <row r="2806" spans="1:1">
      <c r="A2806" s="465"/>
    </row>
    <row r="2807" spans="1:1">
      <c r="A2807" s="465"/>
    </row>
    <row r="2808" spans="1:1">
      <c r="A2808" s="465"/>
    </row>
    <row r="2809" spans="1:1">
      <c r="A2809" s="465"/>
    </row>
    <row r="2810" spans="1:1">
      <c r="A2810" s="465"/>
    </row>
    <row r="2811" spans="1:1">
      <c r="A2811" s="465"/>
    </row>
    <row r="2812" spans="1:1">
      <c r="A2812" s="465"/>
    </row>
    <row r="2813" spans="1:1">
      <c r="A2813" s="465"/>
    </row>
    <row r="2814" spans="1:1">
      <c r="A2814" s="465"/>
    </row>
    <row r="2815" spans="1:1">
      <c r="A2815" s="465"/>
    </row>
    <row r="2816" spans="1:1">
      <c r="A2816" s="465"/>
    </row>
    <row r="2817" spans="1:1">
      <c r="A2817" s="465"/>
    </row>
    <row r="2818" spans="1:1">
      <c r="A2818" s="465"/>
    </row>
    <row r="2819" spans="1:1">
      <c r="A2819" s="465"/>
    </row>
    <row r="2820" spans="1:1">
      <c r="A2820" s="465"/>
    </row>
    <row r="2821" spans="1:1">
      <c r="A2821" s="465"/>
    </row>
    <row r="2822" spans="1:1">
      <c r="A2822" s="465"/>
    </row>
    <row r="2823" spans="1:1">
      <c r="A2823" s="465"/>
    </row>
    <row r="2824" spans="1:1">
      <c r="A2824" s="465"/>
    </row>
    <row r="2825" spans="1:1">
      <c r="A2825" s="465"/>
    </row>
    <row r="2826" spans="1:1">
      <c r="A2826" s="465"/>
    </row>
    <row r="2827" spans="1:1">
      <c r="A2827" s="465"/>
    </row>
    <row r="2828" spans="1:1">
      <c r="A2828" s="465"/>
    </row>
    <row r="2829" spans="1:1">
      <c r="A2829" s="465"/>
    </row>
    <row r="2830" spans="1:1">
      <c r="A2830" s="465"/>
    </row>
    <row r="2831" spans="1:1">
      <c r="A2831" s="465"/>
    </row>
    <row r="2832" spans="1:1">
      <c r="A2832" s="465"/>
    </row>
    <row r="2833" spans="1:1">
      <c r="A2833" s="465"/>
    </row>
    <row r="2834" spans="1:1">
      <c r="A2834" s="465"/>
    </row>
    <row r="2835" spans="1:1">
      <c r="A2835" s="465"/>
    </row>
    <row r="2836" spans="1:1">
      <c r="A2836" s="465"/>
    </row>
    <row r="2837" spans="1:1">
      <c r="A2837" s="465"/>
    </row>
    <row r="2838" spans="1:1">
      <c r="A2838" s="465"/>
    </row>
    <row r="2839" spans="1:1">
      <c r="A2839" s="465"/>
    </row>
    <row r="2840" spans="1:1">
      <c r="A2840" s="465"/>
    </row>
    <row r="2841" spans="1:1">
      <c r="A2841" s="465"/>
    </row>
    <row r="2842" spans="1:1">
      <c r="A2842" s="465"/>
    </row>
    <row r="2843" spans="1:1">
      <c r="A2843" s="465"/>
    </row>
    <row r="2844" spans="1:1">
      <c r="A2844" s="465"/>
    </row>
    <row r="2845" spans="1:1">
      <c r="A2845" s="465"/>
    </row>
    <row r="2846" spans="1:1">
      <c r="A2846" s="465"/>
    </row>
    <row r="2847" spans="1:1">
      <c r="A2847" s="465"/>
    </row>
    <row r="2848" spans="1:1">
      <c r="A2848" s="465"/>
    </row>
    <row r="2849" spans="1:1">
      <c r="A2849" s="465"/>
    </row>
    <row r="2850" spans="1:1">
      <c r="A2850" s="465"/>
    </row>
    <row r="2851" spans="1:1">
      <c r="A2851" s="465"/>
    </row>
    <row r="2852" spans="1:1">
      <c r="A2852" s="465"/>
    </row>
    <row r="2853" spans="1:1">
      <c r="A2853" s="465"/>
    </row>
    <row r="2854" spans="1:1">
      <c r="A2854" s="465"/>
    </row>
    <row r="2855" spans="1:1">
      <c r="A2855" s="465"/>
    </row>
    <row r="2856" spans="1:1">
      <c r="A2856" s="465"/>
    </row>
    <row r="2857" spans="1:1">
      <c r="A2857" s="465"/>
    </row>
    <row r="2858" spans="1:1">
      <c r="A2858" s="465"/>
    </row>
    <row r="2859" spans="1:1">
      <c r="A2859" s="465"/>
    </row>
    <row r="2860" spans="1:1">
      <c r="A2860" s="465"/>
    </row>
    <row r="2861" spans="1:1">
      <c r="A2861" s="465"/>
    </row>
    <row r="2862" spans="1:1">
      <c r="A2862" s="465"/>
    </row>
    <row r="2863" spans="1:1">
      <c r="A2863" s="465"/>
    </row>
    <row r="2864" spans="1:1">
      <c r="A2864" s="465"/>
    </row>
    <row r="2865" spans="1:1">
      <c r="A2865" s="465"/>
    </row>
    <row r="2866" spans="1:1">
      <c r="A2866" s="465"/>
    </row>
    <row r="2867" spans="1:1">
      <c r="A2867" s="465"/>
    </row>
    <row r="2868" spans="1:1">
      <c r="A2868" s="465"/>
    </row>
    <row r="2869" spans="1:1">
      <c r="A2869" s="465"/>
    </row>
    <row r="2870" spans="1:1">
      <c r="A2870" s="465"/>
    </row>
    <row r="2871" spans="1:1">
      <c r="A2871" s="465"/>
    </row>
    <row r="2872" spans="1:1">
      <c r="A2872" s="465"/>
    </row>
    <row r="2873" spans="1:1">
      <c r="A2873" s="465"/>
    </row>
    <row r="2874" spans="1:1">
      <c r="A2874" s="465"/>
    </row>
    <row r="2875" spans="1:1">
      <c r="A2875" s="465"/>
    </row>
    <row r="2876" spans="1:1">
      <c r="A2876" s="465"/>
    </row>
    <row r="2877" spans="1:1">
      <c r="A2877" s="465"/>
    </row>
    <row r="2878" spans="1:1">
      <c r="A2878" s="465"/>
    </row>
    <row r="2879" spans="1:1">
      <c r="A2879" s="465"/>
    </row>
    <row r="2880" spans="1:1">
      <c r="A2880" s="465"/>
    </row>
    <row r="2881" spans="1:1">
      <c r="A2881" s="465"/>
    </row>
    <row r="2882" spans="1:1">
      <c r="A2882" s="465"/>
    </row>
    <row r="2883" spans="1:1">
      <c r="A2883" s="465"/>
    </row>
    <row r="2884" spans="1:1">
      <c r="A2884" s="465"/>
    </row>
    <row r="2885" spans="1:1">
      <c r="A2885" s="465"/>
    </row>
    <row r="2886" spans="1:1">
      <c r="A2886" s="465"/>
    </row>
    <row r="2887" spans="1:1">
      <c r="A2887" s="465"/>
    </row>
    <row r="2888" spans="1:1">
      <c r="A2888" s="465"/>
    </row>
    <row r="2889" spans="1:1">
      <c r="A2889" s="465"/>
    </row>
    <row r="2890" spans="1:1">
      <c r="A2890" s="465"/>
    </row>
    <row r="2891" spans="1:1">
      <c r="A2891" s="465"/>
    </row>
    <row r="2892" spans="1:1">
      <c r="A2892" s="465"/>
    </row>
    <row r="2893" spans="1:1">
      <c r="A2893" s="465"/>
    </row>
    <row r="2894" spans="1:1">
      <c r="A2894" s="465"/>
    </row>
    <row r="2895" spans="1:1">
      <c r="A2895" s="465"/>
    </row>
    <row r="2896" spans="1:1">
      <c r="A2896" s="465"/>
    </row>
    <row r="2897" spans="1:1">
      <c r="A2897" s="465"/>
    </row>
    <row r="2898" spans="1:1">
      <c r="A2898" s="465"/>
    </row>
    <row r="2899" spans="1:1">
      <c r="A2899" s="465"/>
    </row>
    <row r="2900" spans="1:1">
      <c r="A2900" s="465"/>
    </row>
    <row r="2901" spans="1:1">
      <c r="A2901" s="465"/>
    </row>
    <row r="2902" spans="1:1">
      <c r="A2902" s="465"/>
    </row>
    <row r="2903" spans="1:1">
      <c r="A2903" s="465"/>
    </row>
    <row r="2904" spans="1:1">
      <c r="A2904" s="465"/>
    </row>
    <row r="2905" spans="1:1">
      <c r="A2905" s="465"/>
    </row>
    <row r="2906" spans="1:1">
      <c r="A2906" s="465"/>
    </row>
    <row r="2907" spans="1:1">
      <c r="A2907" s="465"/>
    </row>
    <row r="2908" spans="1:1">
      <c r="A2908" s="465"/>
    </row>
    <row r="2909" spans="1:1">
      <c r="A2909" s="465"/>
    </row>
    <row r="2910" spans="1:1">
      <c r="A2910" s="465"/>
    </row>
    <row r="2911" spans="1:1">
      <c r="A2911" s="465"/>
    </row>
    <row r="2912" spans="1:1">
      <c r="A2912" s="465"/>
    </row>
    <row r="2913" spans="1:1">
      <c r="A2913" s="465"/>
    </row>
    <row r="2914" spans="1:1">
      <c r="A2914" s="465"/>
    </row>
    <row r="2915" spans="1:1">
      <c r="A2915" s="465"/>
    </row>
    <row r="2916" spans="1:1">
      <c r="A2916" s="465"/>
    </row>
    <row r="2917" spans="1:1">
      <c r="A2917" s="465"/>
    </row>
    <row r="2918" spans="1:1">
      <c r="A2918" s="465"/>
    </row>
    <row r="2919" spans="1:1">
      <c r="A2919" s="465"/>
    </row>
    <row r="2920" spans="1:1">
      <c r="A2920" s="465"/>
    </row>
    <row r="2921" spans="1:1">
      <c r="A2921" s="465"/>
    </row>
    <row r="2922" spans="1:1">
      <c r="A2922" s="465"/>
    </row>
    <row r="2923" spans="1:1">
      <c r="A2923" s="465"/>
    </row>
    <row r="2924" spans="1:1">
      <c r="A2924" s="465"/>
    </row>
    <row r="2925" spans="1:1">
      <c r="A2925" s="465"/>
    </row>
    <row r="2926" spans="1:1">
      <c r="A2926" s="465"/>
    </row>
    <row r="2927" spans="1:1">
      <c r="A2927" s="465"/>
    </row>
    <row r="2928" spans="1:1">
      <c r="A2928" s="465"/>
    </row>
    <row r="2929" spans="1:1">
      <c r="A2929" s="465"/>
    </row>
    <row r="2930" spans="1:1">
      <c r="A2930" s="465"/>
    </row>
    <row r="2931" spans="1:1">
      <c r="A2931" s="465"/>
    </row>
    <row r="2932" spans="1:1">
      <c r="A2932" s="465"/>
    </row>
    <row r="2933" spans="1:1">
      <c r="A2933" s="465"/>
    </row>
    <row r="2934" spans="1:1">
      <c r="A2934" s="465"/>
    </row>
    <row r="2935" spans="1:1">
      <c r="A2935" s="465"/>
    </row>
    <row r="2936" spans="1:1">
      <c r="A2936" s="465"/>
    </row>
    <row r="2937" spans="1:1">
      <c r="A2937" s="465"/>
    </row>
    <row r="2938" spans="1:1">
      <c r="A2938" s="465"/>
    </row>
    <row r="2939" spans="1:1">
      <c r="A2939" s="465"/>
    </row>
    <row r="2940" spans="1:1">
      <c r="A2940" s="465"/>
    </row>
    <row r="2941" spans="1:1">
      <c r="A2941" s="465"/>
    </row>
    <row r="2942" spans="1:1">
      <c r="A2942" s="465"/>
    </row>
    <row r="2943" spans="1:1">
      <c r="A2943" s="465"/>
    </row>
    <row r="2944" spans="1:1">
      <c r="A2944" s="465"/>
    </row>
    <row r="2945" spans="1:1">
      <c r="A2945" s="465"/>
    </row>
    <row r="2946" spans="1:1">
      <c r="A2946" s="465"/>
    </row>
    <row r="2947" spans="1:1">
      <c r="A2947" s="465"/>
    </row>
    <row r="2948" spans="1:1">
      <c r="A2948" s="465"/>
    </row>
    <row r="2949" spans="1:1">
      <c r="A2949" s="465"/>
    </row>
    <row r="2950" spans="1:1">
      <c r="A2950" s="465"/>
    </row>
    <row r="2951" spans="1:1">
      <c r="A2951" s="465"/>
    </row>
    <row r="2952" spans="1:1">
      <c r="A2952" s="465"/>
    </row>
    <row r="2953" spans="1:1">
      <c r="A2953" s="465"/>
    </row>
    <row r="2954" spans="1:1">
      <c r="A2954" s="465"/>
    </row>
    <row r="2955" spans="1:1">
      <c r="A2955" s="465"/>
    </row>
    <row r="2956" spans="1:1">
      <c r="A2956" s="465"/>
    </row>
    <row r="2957" spans="1:1">
      <c r="A2957" s="465"/>
    </row>
    <row r="2958" spans="1:1">
      <c r="A2958" s="465"/>
    </row>
    <row r="2959" spans="1:1">
      <c r="A2959" s="465"/>
    </row>
    <row r="2960" spans="1:1">
      <c r="A2960" s="465"/>
    </row>
    <row r="2961" spans="1:1">
      <c r="A2961" s="465"/>
    </row>
    <row r="2962" spans="1:1">
      <c r="A2962" s="465"/>
    </row>
    <row r="2963" spans="1:1">
      <c r="A2963" s="465"/>
    </row>
    <row r="2964" spans="1:1">
      <c r="A2964" s="465"/>
    </row>
    <row r="2965" spans="1:1">
      <c r="A2965" s="465"/>
    </row>
    <row r="2966" spans="1:1">
      <c r="A2966" s="465"/>
    </row>
    <row r="2967" spans="1:1">
      <c r="A2967" s="465"/>
    </row>
    <row r="2968" spans="1:1">
      <c r="A2968" s="465"/>
    </row>
    <row r="2969" spans="1:1">
      <c r="A2969" s="465"/>
    </row>
    <row r="2970" spans="1:1">
      <c r="A2970" s="465"/>
    </row>
    <row r="2971" spans="1:1">
      <c r="A2971" s="465"/>
    </row>
    <row r="2972" spans="1:1">
      <c r="A2972" s="465"/>
    </row>
    <row r="2973" spans="1:1">
      <c r="A2973" s="465"/>
    </row>
    <row r="2974" spans="1:1">
      <c r="A2974" s="465"/>
    </row>
    <row r="2975" spans="1:1">
      <c r="A2975" s="465"/>
    </row>
    <row r="2976" spans="1:1">
      <c r="A2976" s="465"/>
    </row>
    <row r="2977" spans="1:1">
      <c r="A2977" s="465"/>
    </row>
    <row r="2978" spans="1:1">
      <c r="A2978" s="465"/>
    </row>
    <row r="2979" spans="1:1">
      <c r="A2979" s="465"/>
    </row>
    <row r="2980" spans="1:1">
      <c r="A2980" s="465"/>
    </row>
    <row r="2981" spans="1:1">
      <c r="A2981" s="465"/>
    </row>
    <row r="2982" spans="1:1">
      <c r="A2982" s="465"/>
    </row>
    <row r="2983" spans="1:1">
      <c r="A2983" s="465"/>
    </row>
    <row r="2984" spans="1:1">
      <c r="A2984" s="465"/>
    </row>
    <row r="2985" spans="1:1">
      <c r="A2985" s="465"/>
    </row>
    <row r="2986" spans="1:1">
      <c r="A2986" s="465"/>
    </row>
    <row r="2987" spans="1:1">
      <c r="A2987" s="465"/>
    </row>
    <row r="2988" spans="1:1">
      <c r="A2988" s="465"/>
    </row>
    <row r="2989" spans="1:1">
      <c r="A2989" s="465"/>
    </row>
    <row r="2990" spans="1:1">
      <c r="A2990" s="465"/>
    </row>
    <row r="2991" spans="1:1">
      <c r="A2991" s="465"/>
    </row>
    <row r="2992" spans="1:1">
      <c r="A2992" s="465"/>
    </row>
    <row r="2993" spans="1:1">
      <c r="A2993" s="465"/>
    </row>
    <row r="2994" spans="1:1">
      <c r="A2994" s="465"/>
    </row>
    <row r="2995" spans="1:1">
      <c r="A2995" s="465"/>
    </row>
    <row r="2996" spans="1:1">
      <c r="A2996" s="465"/>
    </row>
    <row r="2997" spans="1:1">
      <c r="A2997" s="465"/>
    </row>
    <row r="2998" spans="1:1">
      <c r="A2998" s="465"/>
    </row>
    <row r="2999" spans="1:1">
      <c r="A2999" s="465"/>
    </row>
    <row r="3000" spans="1:1">
      <c r="A3000" s="465"/>
    </row>
    <row r="3001" spans="1:1">
      <c r="A3001" s="465"/>
    </row>
    <row r="3002" spans="1:1">
      <c r="A3002" s="465"/>
    </row>
    <row r="3003" spans="1:1">
      <c r="A3003" s="465"/>
    </row>
    <row r="3004" spans="1:1">
      <c r="A3004" s="465"/>
    </row>
    <row r="3005" spans="1:1">
      <c r="A3005" s="465"/>
    </row>
    <row r="3006" spans="1:1">
      <c r="A3006" s="465"/>
    </row>
    <row r="3007" spans="1:1">
      <c r="A3007" s="465"/>
    </row>
    <row r="3008" spans="1:1">
      <c r="A3008" s="465"/>
    </row>
    <row r="3009" spans="1:1">
      <c r="A3009" s="465"/>
    </row>
    <row r="3010" spans="1:1">
      <c r="A3010" s="465"/>
    </row>
    <row r="3011" spans="1:1">
      <c r="A3011" s="465"/>
    </row>
    <row r="3012" spans="1:1">
      <c r="A3012" s="465"/>
    </row>
    <row r="3013" spans="1:1">
      <c r="A3013" s="465"/>
    </row>
    <row r="3014" spans="1:1">
      <c r="A3014" s="465"/>
    </row>
    <row r="3015" spans="1:1">
      <c r="A3015" s="465"/>
    </row>
    <row r="3016" spans="1:1">
      <c r="A3016" s="465"/>
    </row>
    <row r="3017" spans="1:1">
      <c r="A3017" s="465"/>
    </row>
    <row r="3018" spans="1:1">
      <c r="A3018" s="465"/>
    </row>
    <row r="3019" spans="1:1">
      <c r="A3019" s="465"/>
    </row>
    <row r="3020" spans="1:1">
      <c r="A3020" s="465"/>
    </row>
    <row r="3021" spans="1:1">
      <c r="A3021" s="465"/>
    </row>
    <row r="3022" spans="1:1">
      <c r="A3022" s="465"/>
    </row>
    <row r="3023" spans="1:1">
      <c r="A3023" s="465"/>
    </row>
    <row r="3024" spans="1:1">
      <c r="A3024" s="465"/>
    </row>
    <row r="3025" spans="1:1">
      <c r="A3025" s="465"/>
    </row>
    <row r="3026" spans="1:1">
      <c r="A3026" s="465"/>
    </row>
    <row r="3027" spans="1:1">
      <c r="A3027" s="465"/>
    </row>
    <row r="3028" spans="1:1">
      <c r="A3028" s="465"/>
    </row>
    <row r="3029" spans="1:1">
      <c r="A3029" s="465"/>
    </row>
    <row r="3030" spans="1:1">
      <c r="A3030" s="465"/>
    </row>
    <row r="3031" spans="1:1">
      <c r="A3031" s="465"/>
    </row>
    <row r="3032" spans="1:1">
      <c r="A3032" s="465"/>
    </row>
    <row r="3033" spans="1:1">
      <c r="A3033" s="465"/>
    </row>
    <row r="3034" spans="1:1">
      <c r="A3034" s="465"/>
    </row>
    <row r="3035" spans="1:1">
      <c r="A3035" s="465"/>
    </row>
    <row r="3036" spans="1:1">
      <c r="A3036" s="465"/>
    </row>
    <row r="3037" spans="1:1">
      <c r="A3037" s="465"/>
    </row>
    <row r="3038" spans="1:1">
      <c r="A3038" s="465"/>
    </row>
    <row r="3039" spans="1:1">
      <c r="A3039" s="465"/>
    </row>
    <row r="3040" spans="1:1">
      <c r="A3040" s="465"/>
    </row>
    <row r="3041" spans="1:1">
      <c r="A3041" s="465"/>
    </row>
    <row r="3042" spans="1:1">
      <c r="A3042" s="465"/>
    </row>
    <row r="3043" spans="1:1">
      <c r="A3043" s="465"/>
    </row>
    <row r="3044" spans="1:1">
      <c r="A3044" s="465"/>
    </row>
    <row r="3045" spans="1:1">
      <c r="A3045" s="465"/>
    </row>
    <row r="3046" spans="1:1">
      <c r="A3046" s="465"/>
    </row>
    <row r="3047" spans="1:1">
      <c r="A3047" s="465"/>
    </row>
    <row r="3048" spans="1:1">
      <c r="A3048" s="465"/>
    </row>
    <row r="3049" spans="1:1">
      <c r="A3049" s="465"/>
    </row>
    <row r="3050" spans="1:1">
      <c r="A3050" s="465"/>
    </row>
    <row r="3051" spans="1:1">
      <c r="A3051" s="465"/>
    </row>
    <row r="3052" spans="1:1">
      <c r="A3052" s="465"/>
    </row>
    <row r="3053" spans="1:1">
      <c r="A3053" s="465"/>
    </row>
    <row r="3054" spans="1:1">
      <c r="A3054" s="465"/>
    </row>
    <row r="3055" spans="1:1">
      <c r="A3055" s="465"/>
    </row>
    <row r="3056" spans="1:1">
      <c r="A3056" s="465"/>
    </row>
    <row r="3057" spans="1:1">
      <c r="A3057" s="465"/>
    </row>
    <row r="3058" spans="1:1">
      <c r="A3058" s="465"/>
    </row>
    <row r="3059" spans="1:1">
      <c r="A3059" s="465"/>
    </row>
    <row r="3060" spans="1:1">
      <c r="A3060" s="465"/>
    </row>
    <row r="3061" spans="1:1">
      <c r="A3061" s="465"/>
    </row>
    <row r="3062" spans="1:1">
      <c r="A3062" s="465"/>
    </row>
    <row r="3063" spans="1:1">
      <c r="A3063" s="465"/>
    </row>
    <row r="3064" spans="1:1">
      <c r="A3064" s="465"/>
    </row>
    <row r="3065" spans="1:1">
      <c r="A3065" s="465"/>
    </row>
    <row r="3066" spans="1:1">
      <c r="A3066" s="465"/>
    </row>
    <row r="3067" spans="1:1">
      <c r="A3067" s="465"/>
    </row>
    <row r="3068" spans="1:1">
      <c r="A3068" s="465"/>
    </row>
    <row r="3069" spans="1:1">
      <c r="A3069" s="465"/>
    </row>
    <row r="3070" spans="1:1">
      <c r="A3070" s="465"/>
    </row>
    <row r="3071" spans="1:1">
      <c r="A3071" s="465"/>
    </row>
    <row r="3072" spans="1:1">
      <c r="A3072" s="465"/>
    </row>
    <row r="3073" spans="1:1">
      <c r="A3073" s="465"/>
    </row>
    <row r="3074" spans="1:1">
      <c r="A3074" s="465"/>
    </row>
    <row r="3075" spans="1:1">
      <c r="A3075" s="465"/>
    </row>
    <row r="3076" spans="1:1">
      <c r="A3076" s="465"/>
    </row>
    <row r="3077" spans="1:1">
      <c r="A3077" s="465"/>
    </row>
    <row r="3078" spans="1:1">
      <c r="A3078" s="465"/>
    </row>
    <row r="3079" spans="1:1">
      <c r="A3079" s="465"/>
    </row>
    <row r="3080" spans="1:1">
      <c r="A3080" s="465"/>
    </row>
    <row r="3081" spans="1:1">
      <c r="A3081" s="465"/>
    </row>
    <row r="3082" spans="1:1">
      <c r="A3082" s="465"/>
    </row>
    <row r="3083" spans="1:1">
      <c r="A3083" s="465"/>
    </row>
    <row r="3084" spans="1:1">
      <c r="A3084" s="465"/>
    </row>
    <row r="3085" spans="1:1">
      <c r="A3085" s="465"/>
    </row>
    <row r="3086" spans="1:1">
      <c r="A3086" s="465"/>
    </row>
    <row r="3087" spans="1:1">
      <c r="A3087" s="465"/>
    </row>
    <row r="3088" spans="1:1">
      <c r="A3088" s="465"/>
    </row>
    <row r="3089" spans="1:1">
      <c r="A3089" s="465"/>
    </row>
    <row r="3090" spans="1:1">
      <c r="A3090" s="465"/>
    </row>
    <row r="3091" spans="1:1">
      <c r="A3091" s="465"/>
    </row>
    <row r="3092" spans="1:1">
      <c r="A3092" s="465"/>
    </row>
    <row r="3093" spans="1:1">
      <c r="A3093" s="465"/>
    </row>
    <row r="3094" spans="1:1">
      <c r="A3094" s="465"/>
    </row>
    <row r="3095" spans="1:1">
      <c r="A3095" s="465"/>
    </row>
    <row r="3096" spans="1:1">
      <c r="A3096" s="465"/>
    </row>
    <row r="3097" spans="1:1">
      <c r="A3097" s="465"/>
    </row>
    <row r="3098" spans="1:1">
      <c r="A3098" s="465"/>
    </row>
    <row r="3099" spans="1:1">
      <c r="A3099" s="465"/>
    </row>
    <row r="3100" spans="1:1">
      <c r="A3100" s="465"/>
    </row>
    <row r="3101" spans="1:1">
      <c r="A3101" s="465"/>
    </row>
    <row r="3102" spans="1:1">
      <c r="A3102" s="465"/>
    </row>
    <row r="3103" spans="1:1">
      <c r="A3103" s="465"/>
    </row>
    <row r="3104" spans="1:1">
      <c r="A3104" s="465"/>
    </row>
    <row r="3105" spans="1:1">
      <c r="A3105" s="465"/>
    </row>
    <row r="3106" spans="1:1">
      <c r="A3106" s="465"/>
    </row>
    <row r="3107" spans="1:1">
      <c r="A3107" s="465"/>
    </row>
    <row r="3108" spans="1:1">
      <c r="A3108" s="465"/>
    </row>
    <row r="3109" spans="1:1">
      <c r="A3109" s="465"/>
    </row>
    <row r="3110" spans="1:1">
      <c r="A3110" s="465"/>
    </row>
    <row r="3111" spans="1:1">
      <c r="A3111" s="465"/>
    </row>
    <row r="3112" spans="1:1">
      <c r="A3112" s="465"/>
    </row>
    <row r="3113" spans="1:1">
      <c r="A3113" s="465"/>
    </row>
    <row r="3114" spans="1:1">
      <c r="A3114" s="465"/>
    </row>
    <row r="3115" spans="1:1">
      <c r="A3115" s="465"/>
    </row>
    <row r="3116" spans="1:1">
      <c r="A3116" s="465"/>
    </row>
    <row r="3117" spans="1:1">
      <c r="A3117" s="465"/>
    </row>
    <row r="3118" spans="1:1">
      <c r="A3118" s="465"/>
    </row>
    <row r="3119" spans="1:1">
      <c r="A3119" s="465"/>
    </row>
    <row r="3120" spans="1:1">
      <c r="A3120" s="465"/>
    </row>
    <row r="3121" spans="1:1">
      <c r="A3121" s="465"/>
    </row>
    <row r="3122" spans="1:1">
      <c r="A3122" s="465"/>
    </row>
    <row r="3123" spans="1:1">
      <c r="A3123" s="465"/>
    </row>
    <row r="3124" spans="1:1">
      <c r="A3124" s="465"/>
    </row>
    <row r="3125" spans="1:1">
      <c r="A3125" s="465"/>
    </row>
    <row r="3126" spans="1:1">
      <c r="A3126" s="465"/>
    </row>
    <row r="3127" spans="1:1">
      <c r="A3127" s="465"/>
    </row>
    <row r="3128" spans="1:1">
      <c r="A3128" s="465"/>
    </row>
    <row r="3129" spans="1:1">
      <c r="A3129" s="465"/>
    </row>
    <row r="3130" spans="1:1">
      <c r="A3130" s="465"/>
    </row>
    <row r="3131" spans="1:1">
      <c r="A3131" s="465"/>
    </row>
    <row r="3132" spans="1:1">
      <c r="A3132" s="465"/>
    </row>
    <row r="3133" spans="1:1">
      <c r="A3133" s="465"/>
    </row>
    <row r="3134" spans="1:1">
      <c r="A3134" s="465"/>
    </row>
    <row r="3135" spans="1:1">
      <c r="A3135" s="465"/>
    </row>
    <row r="3136" spans="1:1">
      <c r="A3136" s="465"/>
    </row>
    <row r="3137" spans="1:1">
      <c r="A3137" s="465"/>
    </row>
    <row r="3138" spans="1:1">
      <c r="A3138" s="465"/>
    </row>
    <row r="3139" spans="1:1">
      <c r="A3139" s="465"/>
    </row>
    <row r="3140" spans="1:1">
      <c r="A3140" s="465"/>
    </row>
    <row r="3141" spans="1:1">
      <c r="A3141" s="465"/>
    </row>
    <row r="3142" spans="1:1">
      <c r="A3142" s="465"/>
    </row>
    <row r="3143" spans="1:1">
      <c r="A3143" s="465"/>
    </row>
    <row r="3144" spans="1:1">
      <c r="A3144" s="465"/>
    </row>
    <row r="3145" spans="1:1">
      <c r="A3145" s="465"/>
    </row>
    <row r="3146" spans="1:1">
      <c r="A3146" s="465"/>
    </row>
    <row r="3147" spans="1:1">
      <c r="A3147" s="465"/>
    </row>
    <row r="3148" spans="1:1">
      <c r="A3148" s="465"/>
    </row>
    <row r="3149" spans="1:1">
      <c r="A3149" s="465"/>
    </row>
    <row r="3150" spans="1:1">
      <c r="A3150" s="465"/>
    </row>
    <row r="3151" spans="1:1">
      <c r="A3151" s="465"/>
    </row>
    <row r="3152" spans="1:1">
      <c r="A3152" s="465"/>
    </row>
    <row r="3153" spans="1:1">
      <c r="A3153" s="465"/>
    </row>
    <row r="3154" spans="1:1">
      <c r="A3154" s="465"/>
    </row>
    <row r="3155" spans="1:1">
      <c r="A3155" s="465"/>
    </row>
    <row r="3156" spans="1:1">
      <c r="A3156" s="465"/>
    </row>
  </sheetData>
  <mergeCells count="102">
    <mergeCell ref="D101:E101"/>
    <mergeCell ref="D96:E96"/>
    <mergeCell ref="D97:E97"/>
    <mergeCell ref="D98:E98"/>
    <mergeCell ref="D99:E99"/>
    <mergeCell ref="D100:E100"/>
    <mergeCell ref="D91:E91"/>
    <mergeCell ref="D92:E92"/>
    <mergeCell ref="D93:E93"/>
    <mergeCell ref="D94:E94"/>
    <mergeCell ref="D95:E95"/>
    <mergeCell ref="D86:E86"/>
    <mergeCell ref="D87:E87"/>
    <mergeCell ref="D88:E88"/>
    <mergeCell ref="D89:E89"/>
    <mergeCell ref="D90:E90"/>
    <mergeCell ref="D80:E80"/>
    <mergeCell ref="D81:E81"/>
    <mergeCell ref="D82:E82"/>
    <mergeCell ref="D84:E84"/>
    <mergeCell ref="D85:E85"/>
    <mergeCell ref="D75:E75"/>
    <mergeCell ref="D76:E76"/>
    <mergeCell ref="D77:E77"/>
    <mergeCell ref="D78:E78"/>
    <mergeCell ref="D79:E79"/>
    <mergeCell ref="D70:E70"/>
    <mergeCell ref="D71:E71"/>
    <mergeCell ref="D72:E72"/>
    <mergeCell ref="D73:E73"/>
    <mergeCell ref="D74:E74"/>
    <mergeCell ref="D65:E65"/>
    <mergeCell ref="D66:E66"/>
    <mergeCell ref="D67:E67"/>
    <mergeCell ref="D68:E68"/>
    <mergeCell ref="D69:E69"/>
    <mergeCell ref="D59:E59"/>
    <mergeCell ref="D60:E60"/>
    <mergeCell ref="D61:E61"/>
    <mergeCell ref="D62:E62"/>
    <mergeCell ref="D64:E64"/>
    <mergeCell ref="D54:E54"/>
    <mergeCell ref="D55:E55"/>
    <mergeCell ref="D56:E56"/>
    <mergeCell ref="D57:E57"/>
    <mergeCell ref="D58:E58"/>
    <mergeCell ref="D50:E50"/>
    <mergeCell ref="D51:E51"/>
    <mergeCell ref="D52:E52"/>
    <mergeCell ref="D53:E53"/>
    <mergeCell ref="D46:E46"/>
    <mergeCell ref="D47:E47"/>
    <mergeCell ref="D48:E48"/>
    <mergeCell ref="D49:E49"/>
    <mergeCell ref="D42:E42"/>
    <mergeCell ref="D34:E34"/>
    <mergeCell ref="D35:E35"/>
    <mergeCell ref="D36:E36"/>
    <mergeCell ref="D37:E37"/>
    <mergeCell ref="D38:E38"/>
    <mergeCell ref="D39:E39"/>
    <mergeCell ref="D40:E40"/>
    <mergeCell ref="D41:E41"/>
    <mergeCell ref="D25:E25"/>
    <mergeCell ref="D26:E26"/>
    <mergeCell ref="D27:E27"/>
    <mergeCell ref="D28:E28"/>
    <mergeCell ref="D30:E30"/>
    <mergeCell ref="D45:E45"/>
    <mergeCell ref="D23:E23"/>
    <mergeCell ref="D24:E24"/>
    <mergeCell ref="D15:E15"/>
    <mergeCell ref="D16:E16"/>
    <mergeCell ref="D17:E17"/>
    <mergeCell ref="D18:E18"/>
    <mergeCell ref="D19:E19"/>
    <mergeCell ref="D31:E31"/>
    <mergeCell ref="D33:E33"/>
    <mergeCell ref="B9:C9"/>
    <mergeCell ref="B10:C10"/>
    <mergeCell ref="B11:C11"/>
    <mergeCell ref="D12:E12"/>
    <mergeCell ref="D14:E14"/>
    <mergeCell ref="D83:O83"/>
    <mergeCell ref="D63:O63"/>
    <mergeCell ref="D11:F11"/>
    <mergeCell ref="D2:F2"/>
    <mergeCell ref="C63:C64"/>
    <mergeCell ref="D10:F10"/>
    <mergeCell ref="D13:O13"/>
    <mergeCell ref="D32:O32"/>
    <mergeCell ref="D29:O29"/>
    <mergeCell ref="C29:C30"/>
    <mergeCell ref="D44:O44"/>
    <mergeCell ref="B4:C4"/>
    <mergeCell ref="B5:C5"/>
    <mergeCell ref="B6:C6"/>
    <mergeCell ref="B7:C7"/>
    <mergeCell ref="B8:C8"/>
    <mergeCell ref="D20:E20"/>
    <mergeCell ref="D21:E21"/>
    <mergeCell ref="D22:E22"/>
  </mergeCells>
  <conditionalFormatting sqref="E4:E6 E9">
    <cfRule type="cellIs" dxfId="31" priority="12" operator="equal">
      <formula>"NO"</formula>
    </cfRule>
  </conditionalFormatting>
  <conditionalFormatting sqref="E5">
    <cfRule type="containsText" dxfId="30" priority="4" operator="containsText" text="NO">
      <formula>NOT(ISERROR(SEARCH("NO",E5)))</formula>
    </cfRule>
    <cfRule type="cellIs" dxfId="29" priority="11" operator="equal">
      <formula>"YES"</formula>
    </cfRule>
  </conditionalFormatting>
  <conditionalFormatting sqref="E7">
    <cfRule type="cellIs" dxfId="28" priority="8" operator="equal">
      <formula>"NO"</formula>
    </cfRule>
  </conditionalFormatting>
  <conditionalFormatting sqref="E7">
    <cfRule type="cellIs" dxfId="27" priority="7" operator="equal">
      <formula>"YES"</formula>
    </cfRule>
  </conditionalFormatting>
  <conditionalFormatting sqref="E8">
    <cfRule type="containsText" dxfId="26" priority="1" operator="containsText" text="NO">
      <formula>NOT(ISERROR(SEARCH("NO",E8)))</formula>
    </cfRule>
    <cfRule type="containsText" dxfId="25" priority="2" operator="containsText" text="YES">
      <formula>NOT(ISERROR(SEARCH("YES",E8)))</formula>
    </cfRule>
    <cfRule type="cellIs" dxfId="24" priority="6" operator="equal">
      <formula>"NO"</formula>
    </cfRule>
  </conditionalFormatting>
  <conditionalFormatting sqref="F4">
    <cfRule type="containsText" dxfId="23" priority="5" operator="containsText" text="stop">
      <formula>NOT(ISERROR(SEARCH("stop",F4)))</formula>
    </cfRule>
  </conditionalFormatting>
  <conditionalFormatting sqref="E6">
    <cfRule type="containsText" dxfId="22" priority="3" operator="containsText" text="NO">
      <formula>NOT(ISERROR(SEARCH("NO",E6)))</formula>
    </cfRule>
  </conditionalFormatting>
  <dataValidations count="1">
    <dataValidation type="list" allowBlank="1" showInputMessage="1" showErrorMessage="1" sqref="E4:E9" xr:uid="{9085CDE0-2A0F-4705-B5B3-73588B589B95}">
      <formula1>$R$146:$R$148</formula1>
    </dataValidation>
  </dataValidations>
  <hyperlinks>
    <hyperlink ref="A90" r:id="rId1" xr:uid="{108DB9DF-06AE-455B-99E0-31B7A9A909F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12291-4C1A-4DD1-851F-57ACD395BDDA}">
  <dimension ref="A1:F58"/>
  <sheetViews>
    <sheetView workbookViewId="0">
      <selection sqref="A1:D1"/>
    </sheetView>
  </sheetViews>
  <sheetFormatPr defaultColWidth="9" defaultRowHeight="14.25"/>
  <cols>
    <col min="1" max="1" width="6.42578125" style="32" customWidth="1"/>
    <col min="2" max="2" width="6" style="8" customWidth="1"/>
    <col min="3" max="3" width="98.5703125" style="9" customWidth="1"/>
    <col min="4" max="4" width="8.5703125" style="9" customWidth="1"/>
    <col min="5" max="5" width="9" style="9"/>
    <col min="6" max="16384" width="9" style="15"/>
  </cols>
  <sheetData>
    <row r="1" spans="1:6" ht="56.25" customHeight="1">
      <c r="A1" s="934" t="s">
        <v>740</v>
      </c>
      <c r="B1" s="935"/>
      <c r="C1" s="935"/>
      <c r="D1" s="936"/>
    </row>
    <row r="3" spans="1:6">
      <c r="C3" s="137" t="s">
        <v>741</v>
      </c>
      <c r="F3" s="438"/>
    </row>
    <row r="4" spans="1:6" ht="102" customHeight="1">
      <c r="C4" s="442" t="s">
        <v>742</v>
      </c>
      <c r="F4" s="438"/>
    </row>
    <row r="5" spans="1:6" ht="17.25" customHeight="1">
      <c r="C5" s="771" t="s">
        <v>3748</v>
      </c>
      <c r="F5" s="438"/>
    </row>
    <row r="6" spans="1:6">
      <c r="C6" s="137" t="s">
        <v>743</v>
      </c>
      <c r="F6" s="438"/>
    </row>
    <row r="7" spans="1:6">
      <c r="C7" s="13" t="s">
        <v>2443</v>
      </c>
      <c r="F7" s="438"/>
    </row>
    <row r="8" spans="1:6">
      <c r="C8" s="137" t="s">
        <v>744</v>
      </c>
      <c r="F8" s="438"/>
    </row>
    <row r="9" spans="1:6">
      <c r="C9" s="13" t="s">
        <v>2444</v>
      </c>
      <c r="F9" s="438"/>
    </row>
    <row r="10" spans="1:6" ht="28.5">
      <c r="C10" s="137" t="s">
        <v>745</v>
      </c>
      <c r="F10" s="438"/>
    </row>
    <row r="11" spans="1:6">
      <c r="C11" s="443" t="s">
        <v>1125</v>
      </c>
      <c r="F11" s="438"/>
    </row>
    <row r="12" spans="1:6" ht="28.5">
      <c r="C12" s="137" t="s">
        <v>746</v>
      </c>
      <c r="F12" s="438"/>
    </row>
    <row r="13" spans="1:6" ht="21.75" customHeight="1">
      <c r="C13" s="13" t="s">
        <v>3749</v>
      </c>
      <c r="F13" s="438"/>
    </row>
    <row r="14" spans="1:6">
      <c r="C14" s="137" t="s">
        <v>747</v>
      </c>
      <c r="F14" s="438"/>
    </row>
    <row r="15" spans="1:6" ht="19.5" customHeight="1">
      <c r="C15" s="13" t="s">
        <v>1125</v>
      </c>
      <c r="F15" s="438"/>
    </row>
    <row r="16" spans="1:6">
      <c r="C16" s="137" t="s">
        <v>748</v>
      </c>
      <c r="F16" s="438"/>
    </row>
    <row r="17" spans="1:6" ht="15.75" customHeight="1">
      <c r="C17" s="13"/>
      <c r="F17" s="438"/>
    </row>
    <row r="18" spans="1:6">
      <c r="C18" s="137" t="s">
        <v>749</v>
      </c>
      <c r="F18" s="438"/>
    </row>
    <row r="19" spans="1:6" ht="30" customHeight="1">
      <c r="C19" s="542"/>
      <c r="F19" s="438"/>
    </row>
    <row r="20" spans="1:6" ht="12" customHeight="1">
      <c r="F20" s="438"/>
    </row>
    <row r="21" spans="1:6" ht="31.5">
      <c r="C21" s="33" t="s">
        <v>750</v>
      </c>
    </row>
    <row r="22" spans="1:6">
      <c r="F22" s="438"/>
    </row>
    <row r="24" spans="1:6" ht="31.5" customHeight="1">
      <c r="A24" s="160"/>
      <c r="B24" s="208"/>
      <c r="C24" s="631" t="s">
        <v>751</v>
      </c>
      <c r="D24" s="612"/>
      <c r="E24" s="631" t="s">
        <v>752</v>
      </c>
    </row>
    <row r="25" spans="1:6" ht="76.5">
      <c r="A25" s="357" t="s">
        <v>753</v>
      </c>
      <c r="B25" s="219">
        <v>1.1000000000000001</v>
      </c>
      <c r="C25" s="439" t="s">
        <v>754</v>
      </c>
      <c r="D25" s="440"/>
      <c r="E25" s="441" t="s">
        <v>755</v>
      </c>
    </row>
    <row r="26" spans="1:6">
      <c r="A26" s="358"/>
      <c r="B26" s="220" t="s">
        <v>47</v>
      </c>
      <c r="C26" s="13"/>
      <c r="D26" s="59" t="s">
        <v>276</v>
      </c>
      <c r="E26" s="13"/>
    </row>
    <row r="27" spans="1:6">
      <c r="A27" s="355"/>
      <c r="B27" s="220" t="s">
        <v>48</v>
      </c>
      <c r="C27" s="13"/>
      <c r="D27" s="59" t="s">
        <v>276</v>
      </c>
      <c r="E27" s="13"/>
    </row>
    <row r="28" spans="1:6">
      <c r="A28" s="355"/>
      <c r="B28" s="220" t="s">
        <v>49</v>
      </c>
      <c r="C28" s="13"/>
      <c r="D28" s="59" t="s">
        <v>276</v>
      </c>
      <c r="E28" s="13"/>
    </row>
    <row r="29" spans="1:6">
      <c r="A29" s="355"/>
      <c r="B29" s="220" t="s">
        <v>50</v>
      </c>
      <c r="C29" s="13"/>
      <c r="D29" s="59" t="s">
        <v>276</v>
      </c>
      <c r="E29" s="13"/>
    </row>
    <row r="30" spans="1:6">
      <c r="A30" s="355"/>
      <c r="B30" s="220" t="s">
        <v>51</v>
      </c>
      <c r="C30" s="13"/>
      <c r="D30" s="59" t="s">
        <v>276</v>
      </c>
      <c r="E30" s="13"/>
    </row>
    <row r="31" spans="1:6">
      <c r="A31" s="356"/>
    </row>
    <row r="32" spans="1:6" ht="78" customHeight="1">
      <c r="A32" s="357" t="s">
        <v>756</v>
      </c>
      <c r="B32" s="219">
        <v>1.2</v>
      </c>
      <c r="C32" s="161" t="s">
        <v>757</v>
      </c>
      <c r="D32" s="188"/>
      <c r="E32" s="441" t="s">
        <v>755</v>
      </c>
    </row>
    <row r="33" spans="1:5">
      <c r="A33" s="358"/>
      <c r="B33" s="220" t="s">
        <v>47</v>
      </c>
      <c r="C33" s="13"/>
      <c r="D33" s="13" t="s">
        <v>276</v>
      </c>
      <c r="E33" s="13"/>
    </row>
    <row r="34" spans="1:5">
      <c r="A34" s="355"/>
      <c r="B34" s="220" t="s">
        <v>48</v>
      </c>
      <c r="C34" s="13"/>
      <c r="D34" s="59" t="s">
        <v>276</v>
      </c>
      <c r="E34" s="13"/>
    </row>
    <row r="35" spans="1:5">
      <c r="A35" s="355"/>
      <c r="B35" s="220" t="s">
        <v>49</v>
      </c>
      <c r="C35" s="13"/>
      <c r="D35" s="59" t="s">
        <v>276</v>
      </c>
      <c r="E35" s="13"/>
    </row>
    <row r="36" spans="1:5">
      <c r="A36" s="355"/>
      <c r="B36" s="220" t="s">
        <v>50</v>
      </c>
      <c r="C36" s="13"/>
      <c r="D36" s="59" t="s">
        <v>276</v>
      </c>
      <c r="E36" s="13"/>
    </row>
    <row r="37" spans="1:5">
      <c r="A37" s="355"/>
      <c r="B37" s="220" t="s">
        <v>51</v>
      </c>
      <c r="C37" s="13"/>
      <c r="D37" s="59" t="s">
        <v>276</v>
      </c>
      <c r="E37" s="13"/>
    </row>
    <row r="38" spans="1:5" ht="45.75" customHeight="1">
      <c r="A38" s="357" t="s">
        <v>758</v>
      </c>
      <c r="B38" s="219">
        <v>1.3</v>
      </c>
      <c r="C38" s="161" t="s">
        <v>759</v>
      </c>
      <c r="D38" s="188"/>
      <c r="E38" s="441" t="s">
        <v>760</v>
      </c>
    </row>
    <row r="39" spans="1:5" ht="389.25" customHeight="1">
      <c r="A39" s="444"/>
      <c r="B39" s="445"/>
      <c r="C39" s="541" t="s">
        <v>761</v>
      </c>
      <c r="D39" s="446"/>
      <c r="E39" s="447"/>
    </row>
    <row r="40" spans="1:5" ht="28.5">
      <c r="A40" s="358"/>
      <c r="B40" s="220" t="s">
        <v>47</v>
      </c>
      <c r="C40" s="13" t="s">
        <v>3750</v>
      </c>
      <c r="D40" s="13" t="s">
        <v>2520</v>
      </c>
      <c r="E40" s="13"/>
    </row>
    <row r="41" spans="1:5">
      <c r="A41" s="355"/>
      <c r="B41" s="220" t="s">
        <v>48</v>
      </c>
      <c r="C41" s="13"/>
      <c r="D41" s="13"/>
      <c r="E41" s="13"/>
    </row>
    <row r="42" spans="1:5">
      <c r="A42" s="355"/>
      <c r="B42" s="220" t="s">
        <v>49</v>
      </c>
      <c r="C42" s="13"/>
      <c r="D42" s="13"/>
      <c r="E42" s="13"/>
    </row>
    <row r="43" spans="1:5">
      <c r="A43" s="355"/>
      <c r="B43" s="220" t="s">
        <v>50</v>
      </c>
      <c r="C43" s="13"/>
      <c r="D43" s="13"/>
      <c r="E43" s="13"/>
    </row>
    <row r="44" spans="1:5">
      <c r="A44" s="355"/>
      <c r="B44" s="220" t="s">
        <v>51</v>
      </c>
      <c r="C44" s="13"/>
      <c r="D44" s="13"/>
      <c r="E44" s="13"/>
    </row>
    <row r="45" spans="1:5" ht="60" customHeight="1">
      <c r="A45" s="357" t="s">
        <v>758</v>
      </c>
      <c r="B45" s="219">
        <v>1.4</v>
      </c>
      <c r="C45" s="161" t="s">
        <v>762</v>
      </c>
      <c r="D45" s="188"/>
      <c r="E45" s="441" t="s">
        <v>760</v>
      </c>
    </row>
    <row r="46" spans="1:5" ht="148.5" customHeight="1">
      <c r="A46" s="444"/>
      <c r="B46" s="445"/>
      <c r="C46" s="541" t="s">
        <v>763</v>
      </c>
      <c r="D46" s="446"/>
      <c r="E46" s="447"/>
    </row>
    <row r="47" spans="1:5">
      <c r="A47" s="358"/>
      <c r="B47" s="220" t="s">
        <v>47</v>
      </c>
      <c r="C47" s="13"/>
      <c r="D47" s="13" t="s">
        <v>276</v>
      </c>
      <c r="E47" s="13"/>
    </row>
    <row r="48" spans="1:5">
      <c r="A48" s="355"/>
      <c r="B48" s="220" t="s">
        <v>48</v>
      </c>
      <c r="C48" s="13"/>
      <c r="D48" s="59" t="s">
        <v>276</v>
      </c>
      <c r="E48" s="13"/>
    </row>
    <row r="49" spans="1:5">
      <c r="A49" s="355"/>
      <c r="B49" s="220" t="s">
        <v>49</v>
      </c>
      <c r="C49" s="13"/>
      <c r="D49" s="59" t="s">
        <v>276</v>
      </c>
      <c r="E49" s="13"/>
    </row>
    <row r="50" spans="1:5">
      <c r="A50" s="355"/>
      <c r="B50" s="220" t="s">
        <v>50</v>
      </c>
      <c r="C50" s="13"/>
      <c r="D50" s="59" t="s">
        <v>276</v>
      </c>
      <c r="E50" s="13"/>
    </row>
    <row r="51" spans="1:5">
      <c r="A51" s="355"/>
      <c r="B51" s="220" t="s">
        <v>51</v>
      </c>
      <c r="C51" s="13"/>
      <c r="D51" s="59" t="s">
        <v>276</v>
      </c>
      <c r="E51" s="13"/>
    </row>
    <row r="52" spans="1:5" ht="66.75" customHeight="1">
      <c r="A52" s="357" t="s">
        <v>758</v>
      </c>
      <c r="B52" s="219">
        <v>1.5</v>
      </c>
      <c r="C52" s="161" t="s">
        <v>764</v>
      </c>
      <c r="D52" s="188"/>
      <c r="E52" s="441" t="s">
        <v>760</v>
      </c>
    </row>
    <row r="53" spans="1:5" ht="39.75" customHeight="1">
      <c r="A53" s="444"/>
      <c r="B53" s="445"/>
      <c r="C53" s="541" t="s">
        <v>765</v>
      </c>
      <c r="D53" s="446"/>
      <c r="E53" s="447"/>
    </row>
    <row r="54" spans="1:5">
      <c r="A54" s="358"/>
      <c r="B54" s="220" t="s">
        <v>47</v>
      </c>
      <c r="C54" s="13"/>
      <c r="D54" s="13" t="s">
        <v>276</v>
      </c>
      <c r="E54" s="13"/>
    </row>
    <row r="55" spans="1:5">
      <c r="A55" s="355"/>
      <c r="B55" s="220" t="s">
        <v>48</v>
      </c>
      <c r="C55" s="13"/>
      <c r="D55" s="59" t="s">
        <v>276</v>
      </c>
      <c r="E55" s="13"/>
    </row>
    <row r="56" spans="1:5">
      <c r="A56" s="355"/>
      <c r="B56" s="220" t="s">
        <v>49</v>
      </c>
      <c r="C56" s="13"/>
      <c r="D56" s="59" t="s">
        <v>276</v>
      </c>
      <c r="E56" s="13"/>
    </row>
    <row r="57" spans="1:5">
      <c r="A57" s="355"/>
      <c r="B57" s="220" t="s">
        <v>50</v>
      </c>
      <c r="C57" s="13"/>
      <c r="D57" s="59" t="s">
        <v>276</v>
      </c>
      <c r="E57" s="13"/>
    </row>
    <row r="58" spans="1:5">
      <c r="A58" s="355"/>
      <c r="B58" s="220" t="s">
        <v>51</v>
      </c>
      <c r="C58" s="13"/>
      <c r="D58" s="59" t="s">
        <v>276</v>
      </c>
      <c r="E58" s="13"/>
    </row>
  </sheetData>
  <mergeCells count="1">
    <mergeCell ref="A1:D1"/>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7"/>
  <sheetViews>
    <sheetView view="pageBreakPreview" zoomScaleNormal="100" zoomScaleSheetLayoutView="100" workbookViewId="0"/>
  </sheetViews>
  <sheetFormatPr defaultColWidth="9.140625" defaultRowHeight="14.25"/>
  <cols>
    <col min="1" max="1" width="8.140625" style="3" customWidth="1"/>
    <col min="2" max="2" width="13.140625" style="3" customWidth="1"/>
    <col min="3" max="3" width="5.28515625" style="3" customWidth="1"/>
    <col min="4" max="4" width="11" style="3" customWidth="1"/>
    <col min="5" max="5" width="11.85546875" style="3" customWidth="1"/>
    <col min="6" max="6" width="9.28515625" style="3" customWidth="1"/>
    <col min="7" max="7" width="10.140625" style="3" customWidth="1"/>
    <col min="8" max="8" width="58" style="3" customWidth="1"/>
    <col min="9" max="9" width="35.140625" style="3" customWidth="1"/>
    <col min="10" max="10" width="3.7109375" style="22" customWidth="1"/>
    <col min="11" max="16384" width="9.140625" style="1"/>
  </cols>
  <sheetData>
    <row r="1" spans="1:11" ht="15" customHeight="1">
      <c r="A1" s="394" t="s">
        <v>766</v>
      </c>
      <c r="B1" s="395"/>
      <c r="C1" s="391"/>
      <c r="D1" s="391"/>
      <c r="E1" s="391"/>
      <c r="F1" s="391"/>
      <c r="G1" s="391"/>
      <c r="H1" s="391"/>
      <c r="I1" s="392"/>
    </row>
    <row r="2" spans="1:11" ht="76.5" customHeight="1">
      <c r="A2" s="34" t="s">
        <v>767</v>
      </c>
      <c r="B2" s="396" t="s">
        <v>768</v>
      </c>
      <c r="C2" s="397" t="s">
        <v>769</v>
      </c>
      <c r="D2" s="35" t="s">
        <v>770</v>
      </c>
      <c r="E2" s="35" t="s">
        <v>771</v>
      </c>
      <c r="F2" s="35" t="s">
        <v>256</v>
      </c>
      <c r="G2" s="35" t="s">
        <v>772</v>
      </c>
      <c r="H2" s="35" t="s">
        <v>773</v>
      </c>
      <c r="I2" s="35" t="s">
        <v>774</v>
      </c>
    </row>
    <row r="3" spans="1:11">
      <c r="A3" s="3" t="s">
        <v>1150</v>
      </c>
      <c r="B3" s="815" t="s">
        <v>3761</v>
      </c>
      <c r="C3" s="401"/>
      <c r="D3" s="401"/>
      <c r="E3" s="401"/>
      <c r="F3" s="401"/>
      <c r="G3" s="401"/>
      <c r="H3" s="402"/>
      <c r="I3" s="402"/>
    </row>
    <row r="4" spans="1:11">
      <c r="A4" s="287" t="s">
        <v>1150</v>
      </c>
      <c r="B4" s="818" t="s">
        <v>3766</v>
      </c>
      <c r="C4" s="816">
        <v>64</v>
      </c>
      <c r="D4" s="817"/>
      <c r="E4" s="817"/>
      <c r="F4" s="817"/>
      <c r="G4" s="818" t="s">
        <v>3763</v>
      </c>
      <c r="H4" s="818" t="s">
        <v>3764</v>
      </c>
      <c r="I4" s="818" t="s">
        <v>3765</v>
      </c>
      <c r="K4" s="22"/>
    </row>
    <row r="5" spans="1:11">
      <c r="A5" s="287" t="s">
        <v>1150</v>
      </c>
      <c r="B5" s="287" t="s">
        <v>3767</v>
      </c>
      <c r="C5" s="819">
        <v>69</v>
      </c>
      <c r="D5" s="287"/>
      <c r="E5" s="287"/>
      <c r="F5" s="287"/>
      <c r="G5" s="287" t="s">
        <v>3763</v>
      </c>
      <c r="H5" s="400" t="s">
        <v>3768</v>
      </c>
      <c r="I5" s="400" t="s">
        <v>3765</v>
      </c>
    </row>
    <row r="6" spans="1:11">
      <c r="A6" s="398"/>
      <c r="B6" s="398"/>
      <c r="C6" s="398"/>
      <c r="D6" s="398"/>
      <c r="E6" s="398"/>
      <c r="F6" s="398"/>
      <c r="G6" s="398"/>
      <c r="H6" s="399"/>
      <c r="I6" s="399"/>
    </row>
    <row r="7" spans="1:11">
      <c r="A7" s="398"/>
      <c r="B7" s="398"/>
      <c r="C7" s="398"/>
      <c r="D7" s="398"/>
      <c r="E7" s="398"/>
      <c r="F7" s="398"/>
      <c r="G7" s="398"/>
      <c r="H7" s="399"/>
      <c r="I7" s="399"/>
    </row>
    <row r="8" spans="1:11">
      <c r="A8" s="398"/>
      <c r="B8" s="398"/>
      <c r="C8" s="398"/>
      <c r="D8" s="398"/>
      <c r="E8" s="398"/>
      <c r="F8" s="398"/>
      <c r="G8" s="398"/>
      <c r="H8" s="399"/>
      <c r="I8" s="399"/>
    </row>
    <row r="9" spans="1:11">
      <c r="A9" s="398"/>
      <c r="B9" s="398"/>
      <c r="C9" s="398"/>
      <c r="D9" s="398"/>
      <c r="E9" s="398"/>
      <c r="F9" s="398"/>
      <c r="G9" s="398"/>
      <c r="H9" s="399"/>
      <c r="I9" s="399"/>
    </row>
    <row r="10" spans="1:11">
      <c r="A10" s="398"/>
      <c r="B10" s="398"/>
      <c r="C10" s="398"/>
      <c r="D10" s="398"/>
      <c r="E10" s="398"/>
      <c r="F10" s="398"/>
      <c r="G10" s="398"/>
      <c r="H10" s="399"/>
      <c r="I10" s="399"/>
    </row>
    <row r="11" spans="1:11">
      <c r="A11" s="398"/>
      <c r="B11" s="398"/>
      <c r="C11" s="398"/>
      <c r="D11" s="398"/>
      <c r="E11" s="398"/>
      <c r="F11" s="398"/>
      <c r="G11" s="398"/>
      <c r="H11" s="399"/>
      <c r="I11" s="399"/>
    </row>
    <row r="12" spans="1:11">
      <c r="A12" s="398"/>
      <c r="B12" s="398"/>
      <c r="C12" s="398"/>
      <c r="D12" s="398"/>
      <c r="E12" s="398"/>
      <c r="F12" s="398"/>
      <c r="G12" s="398"/>
      <c r="H12" s="399"/>
      <c r="I12" s="399"/>
    </row>
    <row r="13" spans="1:11">
      <c r="A13" s="398"/>
      <c r="B13" s="398"/>
      <c r="C13" s="398"/>
      <c r="D13" s="398"/>
      <c r="E13" s="398"/>
      <c r="F13" s="398"/>
      <c r="G13" s="398"/>
      <c r="H13" s="399"/>
      <c r="I13" s="399"/>
    </row>
    <row r="14" spans="1:11">
      <c r="A14" s="398"/>
      <c r="B14" s="398"/>
      <c r="C14" s="398"/>
      <c r="D14" s="398"/>
      <c r="E14" s="398"/>
      <c r="F14" s="398"/>
      <c r="G14" s="398"/>
      <c r="H14" s="399"/>
      <c r="I14" s="399"/>
    </row>
    <row r="15" spans="1:11">
      <c r="A15" s="398"/>
      <c r="B15" s="398"/>
      <c r="C15" s="398"/>
      <c r="D15" s="398"/>
      <c r="E15" s="398"/>
      <c r="F15" s="398"/>
      <c r="G15" s="398"/>
      <c r="H15" s="399"/>
      <c r="I15" s="399"/>
    </row>
    <row r="16" spans="1:11">
      <c r="A16" s="398"/>
      <c r="B16" s="398"/>
      <c r="C16" s="398"/>
      <c r="D16" s="398"/>
      <c r="E16" s="398"/>
      <c r="F16" s="398"/>
      <c r="G16" s="398"/>
      <c r="H16" s="399"/>
      <c r="I16" s="399"/>
    </row>
    <row r="17" spans="1:9">
      <c r="A17" s="398"/>
      <c r="B17" s="398"/>
      <c r="C17" s="398"/>
      <c r="D17" s="398"/>
      <c r="E17" s="398"/>
      <c r="F17" s="398"/>
      <c r="G17" s="398"/>
      <c r="H17" s="399"/>
      <c r="I17" s="399"/>
    </row>
    <row r="18" spans="1:9">
      <c r="A18" s="398"/>
      <c r="B18" s="398"/>
      <c r="C18" s="398"/>
      <c r="D18" s="398"/>
      <c r="E18" s="398"/>
      <c r="F18" s="398"/>
      <c r="G18" s="398"/>
      <c r="H18" s="399"/>
      <c r="I18" s="399"/>
    </row>
    <row r="19" spans="1:9">
      <c r="A19" s="398"/>
      <c r="B19" s="398"/>
      <c r="C19" s="398"/>
      <c r="D19" s="398"/>
      <c r="E19" s="398"/>
      <c r="F19" s="398"/>
      <c r="G19" s="398"/>
      <c r="H19" s="399"/>
      <c r="I19" s="399"/>
    </row>
    <row r="20" spans="1:9">
      <c r="A20" s="398"/>
      <c r="B20" s="398"/>
      <c r="C20" s="398"/>
      <c r="D20" s="398"/>
      <c r="E20" s="398"/>
      <c r="F20" s="398"/>
      <c r="G20" s="398"/>
      <c r="H20" s="399"/>
      <c r="I20" s="399"/>
    </row>
    <row r="21" spans="1:9">
      <c r="A21" s="398"/>
      <c r="B21" s="398"/>
      <c r="C21" s="398"/>
      <c r="D21" s="398"/>
      <c r="E21" s="398"/>
      <c r="F21" s="398"/>
      <c r="G21" s="398"/>
      <c r="H21" s="399"/>
      <c r="I21" s="399"/>
    </row>
    <row r="22" spans="1:9">
      <c r="A22" s="398"/>
      <c r="B22" s="398"/>
      <c r="C22" s="398"/>
      <c r="D22" s="398"/>
      <c r="E22" s="398"/>
      <c r="F22" s="398"/>
      <c r="G22" s="398"/>
      <c r="H22" s="399"/>
      <c r="I22" s="399"/>
    </row>
    <row r="23" spans="1:9">
      <c r="A23" s="398"/>
      <c r="B23" s="398"/>
      <c r="C23" s="398"/>
      <c r="D23" s="398"/>
      <c r="E23" s="398"/>
      <c r="F23" s="398"/>
      <c r="G23" s="398"/>
      <c r="H23" s="399"/>
      <c r="I23" s="399"/>
    </row>
    <row r="24" spans="1:9">
      <c r="A24" s="398"/>
      <c r="B24" s="398"/>
      <c r="C24" s="398"/>
      <c r="D24" s="398"/>
      <c r="E24" s="398"/>
      <c r="F24" s="398"/>
      <c r="G24" s="398"/>
      <c r="H24" s="399"/>
      <c r="I24" s="399"/>
    </row>
    <row r="25" spans="1:9">
      <c r="A25" s="398"/>
      <c r="B25" s="398"/>
      <c r="C25" s="398"/>
      <c r="D25" s="398"/>
      <c r="E25" s="398"/>
      <c r="F25" s="398"/>
      <c r="G25" s="398"/>
      <c r="H25" s="399"/>
      <c r="I25" s="399"/>
    </row>
    <row r="26" spans="1:9">
      <c r="A26" s="398"/>
      <c r="B26" s="398"/>
      <c r="C26" s="398"/>
      <c r="D26" s="398"/>
      <c r="E26" s="398"/>
      <c r="F26" s="398"/>
      <c r="G26" s="398"/>
      <c r="H26" s="399"/>
      <c r="I26" s="399"/>
    </row>
    <row r="27" spans="1:9">
      <c r="A27" s="398"/>
      <c r="B27" s="398"/>
      <c r="C27" s="398"/>
      <c r="D27" s="398"/>
      <c r="E27" s="398"/>
      <c r="F27" s="398"/>
      <c r="G27" s="398"/>
      <c r="H27" s="399"/>
      <c r="I27" s="399"/>
    </row>
    <row r="28" spans="1:9">
      <c r="A28" s="398"/>
      <c r="B28" s="398"/>
      <c r="C28" s="398"/>
      <c r="D28" s="398"/>
      <c r="E28" s="398"/>
      <c r="F28" s="398"/>
      <c r="G28" s="398"/>
      <c r="H28" s="399"/>
      <c r="I28" s="399"/>
    </row>
    <row r="29" spans="1:9">
      <c r="A29" s="398"/>
      <c r="B29" s="398"/>
      <c r="C29" s="398"/>
      <c r="D29" s="398"/>
      <c r="E29" s="398"/>
      <c r="F29" s="398"/>
      <c r="G29" s="398"/>
      <c r="H29" s="399"/>
      <c r="I29" s="399"/>
    </row>
    <row r="30" spans="1:9">
      <c r="A30" s="398"/>
      <c r="B30" s="398"/>
      <c r="C30" s="398"/>
      <c r="D30" s="398"/>
      <c r="E30" s="398"/>
      <c r="F30" s="398"/>
      <c r="G30" s="398"/>
      <c r="H30" s="399"/>
      <c r="I30" s="399"/>
    </row>
    <row r="31" spans="1:9">
      <c r="A31" s="398"/>
      <c r="B31" s="398"/>
      <c r="C31" s="398"/>
      <c r="D31" s="398"/>
      <c r="E31" s="398"/>
      <c r="F31" s="398"/>
      <c r="G31" s="398"/>
      <c r="H31" s="399"/>
      <c r="I31" s="398"/>
    </row>
    <row r="32" spans="1:9">
      <c r="A32" s="398"/>
      <c r="B32" s="398"/>
      <c r="C32" s="398"/>
      <c r="D32" s="398"/>
      <c r="E32" s="398"/>
      <c r="F32" s="398"/>
      <c r="G32" s="398"/>
      <c r="H32" s="399"/>
      <c r="I32" s="398"/>
    </row>
    <row r="33" spans="1:9">
      <c r="A33" s="398"/>
      <c r="B33" s="398"/>
      <c r="C33" s="398"/>
      <c r="D33" s="398"/>
      <c r="E33" s="398"/>
      <c r="F33" s="398"/>
      <c r="G33" s="398"/>
      <c r="H33" s="399"/>
      <c r="I33" s="398"/>
    </row>
    <row r="34" spans="1:9">
      <c r="H34" s="258"/>
    </row>
    <row r="35" spans="1:9">
      <c r="H35" s="258"/>
    </row>
    <row r="36" spans="1:9">
      <c r="H36" s="258"/>
    </row>
    <row r="37" spans="1:9">
      <c r="H37" s="258"/>
    </row>
  </sheetData>
  <phoneticPr fontId="7" type="noConversion"/>
  <pageMargins left="0.75" right="0.75" top="1" bottom="1" header="0.5" footer="0.5"/>
  <pageSetup paperSize="9" scale="76" orientation="landscape" r:id="rId1"/>
  <headerFooter alignWithMargins="0"/>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DEAC-B587-4D13-B02F-B45753087083}">
  <dimension ref="A1:D229"/>
  <sheetViews>
    <sheetView view="pageBreakPreview" zoomScaleNormal="100" zoomScaleSheetLayoutView="100" workbookViewId="0"/>
  </sheetViews>
  <sheetFormatPr defaultColWidth="9.140625" defaultRowHeight="14.25"/>
  <cols>
    <col min="1" max="1" width="24.42578125" style="1" customWidth="1"/>
    <col min="2" max="2" width="27.42578125" style="1" customWidth="1"/>
    <col min="3" max="3" width="20.140625" style="805" customWidth="1"/>
    <col min="4" max="16384" width="9.140625" style="1"/>
  </cols>
  <sheetData>
    <row r="1" spans="1:4" ht="21" customHeight="1">
      <c r="A1" s="36" t="s">
        <v>775</v>
      </c>
      <c r="B1" s="24" t="s">
        <v>776</v>
      </c>
    </row>
    <row r="2" spans="1:4" ht="28.5" customHeight="1">
      <c r="A2" s="937" t="s">
        <v>777</v>
      </c>
      <c r="B2" s="937"/>
      <c r="C2" s="937"/>
      <c r="D2" s="39"/>
    </row>
    <row r="3" spans="1:4" ht="12.75" customHeight="1">
      <c r="A3" s="617"/>
      <c r="B3" s="617"/>
      <c r="C3" s="806"/>
      <c r="D3" s="39"/>
    </row>
    <row r="4" spans="1:4">
      <c r="A4" s="807" t="s">
        <v>778</v>
      </c>
      <c r="B4" s="807" t="s">
        <v>779</v>
      </c>
      <c r="C4" s="808" t="s">
        <v>780</v>
      </c>
    </row>
    <row r="5" spans="1:4">
      <c r="A5" s="809"/>
      <c r="B5" s="809"/>
      <c r="C5" s="810" t="s">
        <v>3377</v>
      </c>
    </row>
    <row r="6" spans="1:4">
      <c r="A6" s="807" t="s">
        <v>781</v>
      </c>
      <c r="B6" s="809"/>
    </row>
    <row r="7" spans="1:4">
      <c r="A7" s="809" t="s">
        <v>3378</v>
      </c>
      <c r="B7" s="811" t="s">
        <v>3379</v>
      </c>
    </row>
    <row r="8" spans="1:4">
      <c r="A8" s="809" t="s">
        <v>3380</v>
      </c>
      <c r="B8" s="811" t="s">
        <v>3381</v>
      </c>
      <c r="C8" s="805" t="s">
        <v>3382</v>
      </c>
    </row>
    <row r="9" spans="1:4">
      <c r="A9" s="809" t="s">
        <v>3383</v>
      </c>
      <c r="B9" s="811" t="s">
        <v>3384</v>
      </c>
      <c r="C9" s="805" t="s">
        <v>3382</v>
      </c>
    </row>
    <row r="10" spans="1:4">
      <c r="A10" s="809" t="s">
        <v>782</v>
      </c>
      <c r="B10" s="811" t="s">
        <v>783</v>
      </c>
    </row>
    <row r="11" spans="1:4">
      <c r="A11" s="812" t="s">
        <v>3385</v>
      </c>
      <c r="B11" s="811" t="s">
        <v>3386</v>
      </c>
    </row>
    <row r="12" spans="1:4">
      <c r="A12" s="809" t="s">
        <v>3387</v>
      </c>
      <c r="B12" s="813" t="s">
        <v>3388</v>
      </c>
    </row>
    <row r="13" spans="1:4">
      <c r="A13" s="809" t="s">
        <v>784</v>
      </c>
      <c r="B13" s="811" t="s">
        <v>785</v>
      </c>
    </row>
    <row r="14" spans="1:4">
      <c r="A14" s="809" t="s">
        <v>786</v>
      </c>
      <c r="B14" s="811" t="s">
        <v>787</v>
      </c>
    </row>
    <row r="15" spans="1:4">
      <c r="A15" s="809" t="s">
        <v>3389</v>
      </c>
      <c r="B15" s="813" t="s">
        <v>3390</v>
      </c>
    </row>
    <row r="16" spans="1:4">
      <c r="A16" s="809" t="s">
        <v>3391</v>
      </c>
      <c r="B16" s="811" t="s">
        <v>3392</v>
      </c>
    </row>
    <row r="17" spans="1:3">
      <c r="A17" s="809" t="s">
        <v>790</v>
      </c>
      <c r="B17" s="811" t="s">
        <v>791</v>
      </c>
    </row>
    <row r="18" spans="1:3">
      <c r="A18" s="809" t="s">
        <v>788</v>
      </c>
      <c r="B18" s="811" t="s">
        <v>789</v>
      </c>
    </row>
    <row r="19" spans="1:3">
      <c r="A19" s="809" t="s">
        <v>3393</v>
      </c>
      <c r="B19" s="813" t="s">
        <v>3394</v>
      </c>
    </row>
    <row r="20" spans="1:3">
      <c r="A20" s="809" t="s">
        <v>3395</v>
      </c>
      <c r="B20" s="811" t="s">
        <v>3396</v>
      </c>
    </row>
    <row r="21" spans="1:3">
      <c r="A21" s="809" t="s">
        <v>792</v>
      </c>
      <c r="B21" s="811" t="s">
        <v>793</v>
      </c>
      <c r="C21" s="805" t="s">
        <v>3382</v>
      </c>
    </row>
    <row r="22" spans="1:3">
      <c r="A22" s="809" t="s">
        <v>3397</v>
      </c>
      <c r="B22" s="811" t="s">
        <v>3398</v>
      </c>
      <c r="C22" s="805" t="s">
        <v>3382</v>
      </c>
    </row>
    <row r="23" spans="1:3">
      <c r="A23" s="809" t="s">
        <v>3399</v>
      </c>
      <c r="B23" s="811" t="s">
        <v>3400</v>
      </c>
      <c r="C23" s="805" t="s">
        <v>3382</v>
      </c>
    </row>
    <row r="24" spans="1:3">
      <c r="A24" s="809" t="s">
        <v>3401</v>
      </c>
      <c r="B24" s="811" t="s">
        <v>3402</v>
      </c>
      <c r="C24" s="805" t="s">
        <v>3382</v>
      </c>
    </row>
    <row r="25" spans="1:3">
      <c r="A25" s="809" t="s">
        <v>3403</v>
      </c>
      <c r="B25" s="811" t="s">
        <v>3404</v>
      </c>
    </row>
    <row r="26" spans="1:3">
      <c r="A26" s="809" t="s">
        <v>3405</v>
      </c>
      <c r="B26" s="811" t="s">
        <v>3406</v>
      </c>
      <c r="C26" s="805" t="s">
        <v>3382</v>
      </c>
    </row>
    <row r="27" spans="1:3">
      <c r="A27" s="809" t="s">
        <v>794</v>
      </c>
      <c r="B27" s="811" t="s">
        <v>795</v>
      </c>
    </row>
    <row r="28" spans="1:3">
      <c r="A28" s="809" t="s">
        <v>3407</v>
      </c>
      <c r="B28" s="811" t="s">
        <v>3408</v>
      </c>
    </row>
    <row r="29" spans="1:3">
      <c r="A29" s="809" t="s">
        <v>3409</v>
      </c>
      <c r="B29" s="811" t="s">
        <v>3410</v>
      </c>
      <c r="C29" s="810"/>
    </row>
    <row r="30" spans="1:3">
      <c r="A30" s="809" t="s">
        <v>3411</v>
      </c>
      <c r="B30" s="811" t="s">
        <v>3412</v>
      </c>
    </row>
    <row r="31" spans="1:3">
      <c r="A31" s="809" t="s">
        <v>3413</v>
      </c>
      <c r="B31" s="811" t="s">
        <v>3414</v>
      </c>
      <c r="C31" s="810"/>
    </row>
    <row r="32" spans="1:3">
      <c r="A32" s="809" t="s">
        <v>3415</v>
      </c>
      <c r="B32" s="811" t="s">
        <v>3416</v>
      </c>
      <c r="C32" s="810"/>
    </row>
    <row r="33" spans="1:3">
      <c r="A33" s="809" t="s">
        <v>3417</v>
      </c>
      <c r="B33" s="811" t="s">
        <v>3418</v>
      </c>
      <c r="C33" s="810"/>
    </row>
    <row r="34" spans="1:3">
      <c r="A34" s="809" t="s">
        <v>3419</v>
      </c>
      <c r="B34" s="811" t="s">
        <v>3420</v>
      </c>
      <c r="C34" s="805" t="s">
        <v>3382</v>
      </c>
    </row>
    <row r="35" spans="1:3">
      <c r="A35" s="809" t="s">
        <v>3421</v>
      </c>
      <c r="B35" s="811" t="s">
        <v>3422</v>
      </c>
    </row>
    <row r="36" spans="1:3">
      <c r="A36" s="809" t="s">
        <v>796</v>
      </c>
      <c r="B36" s="811" t="s">
        <v>797</v>
      </c>
    </row>
    <row r="37" spans="1:3">
      <c r="A37" s="809" t="s">
        <v>3423</v>
      </c>
      <c r="B37" s="811" t="s">
        <v>3424</v>
      </c>
      <c r="C37" s="805" t="s">
        <v>3382</v>
      </c>
    </row>
    <row r="38" spans="1:3">
      <c r="A38" s="809" t="s">
        <v>3425</v>
      </c>
      <c r="B38" s="811" t="s">
        <v>3426</v>
      </c>
      <c r="C38" s="805" t="s">
        <v>3382</v>
      </c>
    </row>
    <row r="39" spans="1:3">
      <c r="A39" s="809" t="s">
        <v>3427</v>
      </c>
      <c r="B39" s="813" t="s">
        <v>3428</v>
      </c>
      <c r="C39" s="810"/>
    </row>
    <row r="40" spans="1:3">
      <c r="A40" s="809" t="s">
        <v>3429</v>
      </c>
      <c r="B40" s="813" t="s">
        <v>3430</v>
      </c>
    </row>
    <row r="41" spans="1:3">
      <c r="A41" s="809" t="s">
        <v>3431</v>
      </c>
      <c r="B41" s="813" t="s">
        <v>3432</v>
      </c>
      <c r="C41" s="810"/>
    </row>
    <row r="42" spans="1:3">
      <c r="A42" s="809" t="s">
        <v>3433</v>
      </c>
      <c r="B42" s="811" t="s">
        <v>3434</v>
      </c>
      <c r="C42" s="805" t="s">
        <v>3382</v>
      </c>
    </row>
    <row r="43" spans="1:3">
      <c r="A43" s="809" t="s">
        <v>3435</v>
      </c>
      <c r="B43" s="811" t="s">
        <v>3436</v>
      </c>
      <c r="C43" s="805" t="s">
        <v>3382</v>
      </c>
    </row>
    <row r="44" spans="1:3">
      <c r="A44" s="809" t="s">
        <v>3437</v>
      </c>
      <c r="B44" s="811" t="s">
        <v>3438</v>
      </c>
      <c r="C44" s="805" t="s">
        <v>3382</v>
      </c>
    </row>
    <row r="45" spans="1:3">
      <c r="A45" s="809" t="s">
        <v>3439</v>
      </c>
      <c r="B45" s="811" t="s">
        <v>3440</v>
      </c>
      <c r="C45" s="810"/>
    </row>
    <row r="46" spans="1:3">
      <c r="A46" s="809" t="s">
        <v>798</v>
      </c>
      <c r="B46" s="811" t="s">
        <v>799</v>
      </c>
    </row>
    <row r="47" spans="1:3">
      <c r="A47" s="809" t="s">
        <v>800</v>
      </c>
      <c r="B47" s="811" t="s">
        <v>801</v>
      </c>
      <c r="C47" s="805" t="s">
        <v>3382</v>
      </c>
    </row>
    <row r="48" spans="1:3">
      <c r="A48" s="809" t="s">
        <v>802</v>
      </c>
      <c r="B48" s="811" t="s">
        <v>803</v>
      </c>
    </row>
    <row r="49" spans="1:3">
      <c r="A49" s="809" t="s">
        <v>804</v>
      </c>
      <c r="B49" s="811" t="s">
        <v>805</v>
      </c>
      <c r="C49" s="805" t="s">
        <v>3382</v>
      </c>
    </row>
    <row r="50" spans="1:3">
      <c r="A50" s="809" t="s">
        <v>3441</v>
      </c>
      <c r="B50" s="813" t="s">
        <v>3442</v>
      </c>
    </row>
    <row r="51" spans="1:3">
      <c r="A51" s="809" t="s">
        <v>3443</v>
      </c>
      <c r="B51" s="813" t="s">
        <v>3444</v>
      </c>
    </row>
    <row r="52" spans="1:3">
      <c r="A52" s="809" t="s">
        <v>3445</v>
      </c>
      <c r="B52" s="813" t="s">
        <v>3446</v>
      </c>
    </row>
    <row r="53" spans="1:3">
      <c r="A53" s="809" t="s">
        <v>3447</v>
      </c>
      <c r="B53" s="811" t="s">
        <v>3448</v>
      </c>
      <c r="C53" s="805" t="s">
        <v>3382</v>
      </c>
    </row>
    <row r="54" spans="1:3">
      <c r="A54" s="809" t="s">
        <v>806</v>
      </c>
      <c r="B54" s="811" t="s">
        <v>807</v>
      </c>
    </row>
    <row r="55" spans="1:3">
      <c r="A55" s="809" t="s">
        <v>3449</v>
      </c>
      <c r="B55" s="811" t="s">
        <v>3450</v>
      </c>
      <c r="C55" s="805" t="s">
        <v>3382</v>
      </c>
    </row>
    <row r="56" spans="1:3">
      <c r="A56" s="809" t="s">
        <v>808</v>
      </c>
      <c r="B56" s="811" t="s">
        <v>809</v>
      </c>
    </row>
    <row r="57" spans="1:3">
      <c r="A57" s="809" t="s">
        <v>3451</v>
      </c>
      <c r="B57" s="811" t="s">
        <v>3452</v>
      </c>
    </row>
    <row r="58" spans="1:3">
      <c r="A58" s="809" t="s">
        <v>810</v>
      </c>
      <c r="B58" s="811"/>
    </row>
    <row r="59" spans="1:3">
      <c r="A59" s="809"/>
      <c r="B59" s="811"/>
    </row>
    <row r="60" spans="1:3">
      <c r="A60" s="807" t="s">
        <v>811</v>
      </c>
      <c r="B60" s="811"/>
    </row>
    <row r="61" spans="1:3">
      <c r="A61" s="809" t="s">
        <v>3453</v>
      </c>
      <c r="B61" s="813" t="s">
        <v>3454</v>
      </c>
      <c r="C61" s="810"/>
    </row>
    <row r="62" spans="1:3">
      <c r="A62" s="809" t="s">
        <v>812</v>
      </c>
      <c r="B62" s="811" t="s">
        <v>813</v>
      </c>
    </row>
    <row r="63" spans="1:3">
      <c r="A63" s="809" t="s">
        <v>3455</v>
      </c>
      <c r="B63" s="813" t="s">
        <v>3456</v>
      </c>
    </row>
    <row r="64" spans="1:3">
      <c r="A64" s="809" t="s">
        <v>3457</v>
      </c>
      <c r="B64" s="813" t="s">
        <v>3458</v>
      </c>
    </row>
    <row r="65" spans="1:3">
      <c r="A65" s="809" t="s">
        <v>3459</v>
      </c>
      <c r="B65" s="813" t="s">
        <v>3460</v>
      </c>
      <c r="C65" s="810"/>
    </row>
    <row r="66" spans="1:3">
      <c r="A66" s="809" t="s">
        <v>3461</v>
      </c>
      <c r="B66" s="813" t="s">
        <v>3462</v>
      </c>
    </row>
    <row r="67" spans="1:3">
      <c r="A67" s="809" t="s">
        <v>3463</v>
      </c>
      <c r="B67" s="813" t="s">
        <v>3464</v>
      </c>
      <c r="C67" s="810"/>
    </row>
    <row r="68" spans="1:3">
      <c r="A68" s="809" t="s">
        <v>3465</v>
      </c>
      <c r="B68" s="811" t="s">
        <v>3466</v>
      </c>
      <c r="C68" s="810"/>
    </row>
    <row r="69" spans="1:3">
      <c r="A69" s="809" t="s">
        <v>3467</v>
      </c>
      <c r="B69" s="811" t="s">
        <v>3468</v>
      </c>
      <c r="C69" s="805" t="s">
        <v>3382</v>
      </c>
    </row>
    <row r="70" spans="1:3">
      <c r="A70" s="809" t="s">
        <v>3469</v>
      </c>
      <c r="B70" s="811" t="s">
        <v>3470</v>
      </c>
      <c r="C70" s="805" t="s">
        <v>3382</v>
      </c>
    </row>
    <row r="71" spans="1:3">
      <c r="A71" s="809" t="s">
        <v>3471</v>
      </c>
      <c r="B71" s="811" t="s">
        <v>3472</v>
      </c>
      <c r="C71" s="810"/>
    </row>
    <row r="72" spans="1:3">
      <c r="A72" s="809" t="s">
        <v>3473</v>
      </c>
      <c r="B72" s="811" t="s">
        <v>3474</v>
      </c>
      <c r="C72" s="810"/>
    </row>
    <row r="73" spans="1:3">
      <c r="A73" s="809" t="s">
        <v>814</v>
      </c>
      <c r="B73" s="811" t="s">
        <v>815</v>
      </c>
    </row>
    <row r="74" spans="1:3">
      <c r="A74" s="809" t="s">
        <v>3475</v>
      </c>
      <c r="B74" s="811" t="s">
        <v>3476</v>
      </c>
      <c r="C74" s="810"/>
    </row>
    <row r="75" spans="1:3">
      <c r="A75" s="809" t="s">
        <v>816</v>
      </c>
      <c r="B75" s="811" t="s">
        <v>817</v>
      </c>
    </row>
    <row r="76" spans="1:3">
      <c r="A76" s="809" t="s">
        <v>3477</v>
      </c>
      <c r="B76" s="811" t="s">
        <v>3478</v>
      </c>
      <c r="C76" s="805" t="s">
        <v>3382</v>
      </c>
    </row>
    <row r="77" spans="1:3">
      <c r="A77" s="809" t="s">
        <v>3479</v>
      </c>
      <c r="B77" s="813" t="s">
        <v>3480</v>
      </c>
    </row>
    <row r="78" spans="1:3">
      <c r="A78" s="809" t="s">
        <v>3481</v>
      </c>
      <c r="B78" s="813" t="s">
        <v>3482</v>
      </c>
    </row>
    <row r="79" spans="1:3">
      <c r="A79" s="809" t="s">
        <v>3483</v>
      </c>
      <c r="B79" s="813" t="s">
        <v>3484</v>
      </c>
    </row>
    <row r="80" spans="1:3">
      <c r="A80" s="809" t="s">
        <v>3485</v>
      </c>
      <c r="B80" s="813" t="s">
        <v>3486</v>
      </c>
    </row>
    <row r="81" spans="1:3">
      <c r="A81" s="809" t="s">
        <v>3487</v>
      </c>
      <c r="B81" s="813" t="s">
        <v>3488</v>
      </c>
    </row>
    <row r="82" spans="1:3">
      <c r="A82" s="809" t="s">
        <v>3489</v>
      </c>
      <c r="B82" s="813" t="s">
        <v>3490</v>
      </c>
    </row>
    <row r="83" spans="1:3">
      <c r="A83" s="809" t="s">
        <v>3477</v>
      </c>
      <c r="B83" s="813" t="s">
        <v>3478</v>
      </c>
    </row>
    <row r="84" spans="1:3">
      <c r="A84" s="809" t="s">
        <v>3491</v>
      </c>
      <c r="B84" s="813" t="s">
        <v>3492</v>
      </c>
    </row>
    <row r="85" spans="1:3">
      <c r="A85" s="809" t="s">
        <v>3493</v>
      </c>
      <c r="B85" s="813" t="s">
        <v>3494</v>
      </c>
    </row>
    <row r="86" spans="1:3">
      <c r="A86" s="809" t="s">
        <v>3495</v>
      </c>
      <c r="B86" s="813" t="s">
        <v>3496</v>
      </c>
    </row>
    <row r="87" spans="1:3">
      <c r="A87" s="809" t="s">
        <v>3497</v>
      </c>
      <c r="B87" s="813" t="s">
        <v>3498</v>
      </c>
    </row>
    <row r="88" spans="1:3">
      <c r="A88" s="809" t="s">
        <v>3499</v>
      </c>
      <c r="B88" s="811" t="s">
        <v>3500</v>
      </c>
      <c r="C88" s="805" t="s">
        <v>3382</v>
      </c>
    </row>
    <row r="89" spans="1:3">
      <c r="A89" s="809" t="s">
        <v>3501</v>
      </c>
      <c r="B89" s="811" t="s">
        <v>3502</v>
      </c>
      <c r="C89" s="805" t="s">
        <v>3382</v>
      </c>
    </row>
    <row r="90" spans="1:3">
      <c r="A90" s="809" t="s">
        <v>3503</v>
      </c>
      <c r="B90" s="811" t="s">
        <v>3504</v>
      </c>
      <c r="C90" s="805" t="s">
        <v>3382</v>
      </c>
    </row>
    <row r="91" spans="1:3">
      <c r="A91" s="809" t="s">
        <v>3505</v>
      </c>
      <c r="B91" s="811" t="s">
        <v>3506</v>
      </c>
      <c r="C91" s="805" t="s">
        <v>3382</v>
      </c>
    </row>
    <row r="92" spans="1:3">
      <c r="A92" s="809" t="s">
        <v>3507</v>
      </c>
      <c r="B92" s="811" t="s">
        <v>3508</v>
      </c>
      <c r="C92" s="810"/>
    </row>
    <row r="93" spans="1:3">
      <c r="A93" s="809" t="s">
        <v>818</v>
      </c>
      <c r="B93" s="811" t="s">
        <v>819</v>
      </c>
    </row>
    <row r="94" spans="1:3">
      <c r="A94" s="809" t="s">
        <v>3509</v>
      </c>
      <c r="B94" s="813" t="s">
        <v>3510</v>
      </c>
    </row>
    <row r="95" spans="1:3">
      <c r="A95" s="809" t="s">
        <v>820</v>
      </c>
      <c r="B95" s="811" t="s">
        <v>821</v>
      </c>
    </row>
    <row r="96" spans="1:3">
      <c r="A96" s="809" t="s">
        <v>3511</v>
      </c>
      <c r="B96" s="813" t="s">
        <v>3512</v>
      </c>
    </row>
    <row r="97" spans="1:3">
      <c r="A97" s="809" t="s">
        <v>3513</v>
      </c>
      <c r="B97" s="813" t="s">
        <v>3514</v>
      </c>
    </row>
    <row r="98" spans="1:3">
      <c r="A98" s="809" t="s">
        <v>3515</v>
      </c>
      <c r="B98" s="813" t="s">
        <v>3516</v>
      </c>
      <c r="C98" s="810"/>
    </row>
    <row r="99" spans="1:3">
      <c r="A99" s="809" t="s">
        <v>3517</v>
      </c>
      <c r="B99" s="813" t="s">
        <v>3518</v>
      </c>
    </row>
    <row r="100" spans="1:3">
      <c r="A100" s="809" t="s">
        <v>3519</v>
      </c>
      <c r="B100" s="811" t="s">
        <v>3520</v>
      </c>
      <c r="C100" s="805" t="s">
        <v>3382</v>
      </c>
    </row>
    <row r="101" spans="1:3">
      <c r="A101" s="809" t="s">
        <v>3521</v>
      </c>
      <c r="B101" s="811" t="s">
        <v>3522</v>
      </c>
      <c r="C101" s="810"/>
    </row>
    <row r="102" spans="1:3">
      <c r="A102" s="809" t="s">
        <v>3523</v>
      </c>
      <c r="B102" s="811" t="s">
        <v>3524</v>
      </c>
      <c r="C102" s="805" t="s">
        <v>3382</v>
      </c>
    </row>
    <row r="103" spans="1:3">
      <c r="A103" s="809" t="s">
        <v>3525</v>
      </c>
      <c r="B103" s="813" t="s">
        <v>3526</v>
      </c>
    </row>
    <row r="104" spans="1:3">
      <c r="A104" s="809" t="s">
        <v>3527</v>
      </c>
      <c r="B104" s="813" t="s">
        <v>3528</v>
      </c>
      <c r="C104" s="810"/>
    </row>
    <row r="105" spans="1:3">
      <c r="A105" s="809" t="s">
        <v>3529</v>
      </c>
      <c r="B105" s="813" t="s">
        <v>3530</v>
      </c>
    </row>
    <row r="106" spans="1:3">
      <c r="A106" s="809" t="s">
        <v>3531</v>
      </c>
      <c r="B106" s="811" t="s">
        <v>3532</v>
      </c>
      <c r="C106" s="805" t="s">
        <v>3382</v>
      </c>
    </row>
    <row r="107" spans="1:3">
      <c r="A107" s="809" t="s">
        <v>3533</v>
      </c>
      <c r="B107" s="813" t="s">
        <v>3534</v>
      </c>
      <c r="C107" s="810"/>
    </row>
    <row r="108" spans="1:3">
      <c r="A108" s="809" t="s">
        <v>3535</v>
      </c>
      <c r="B108" s="813" t="s">
        <v>3536</v>
      </c>
      <c r="C108" s="810"/>
    </row>
    <row r="109" spans="1:3">
      <c r="A109" s="809" t="s">
        <v>3537</v>
      </c>
      <c r="B109" s="813" t="s">
        <v>3538</v>
      </c>
      <c r="C109" s="810"/>
    </row>
    <row r="110" spans="1:3">
      <c r="A110" s="809" t="s">
        <v>3539</v>
      </c>
      <c r="B110" s="813" t="s">
        <v>3540</v>
      </c>
    </row>
    <row r="111" spans="1:3">
      <c r="A111" s="809" t="s">
        <v>822</v>
      </c>
      <c r="B111" s="811" t="s">
        <v>823</v>
      </c>
    </row>
    <row r="112" spans="1:3">
      <c r="A112" s="809" t="s">
        <v>3541</v>
      </c>
      <c r="B112" s="813" t="s">
        <v>3542</v>
      </c>
    </row>
    <row r="113" spans="1:3">
      <c r="A113" s="809" t="s">
        <v>3543</v>
      </c>
      <c r="B113" s="813" t="s">
        <v>3544</v>
      </c>
    </row>
    <row r="114" spans="1:3">
      <c r="A114" s="809" t="s">
        <v>3545</v>
      </c>
      <c r="B114" s="813" t="s">
        <v>3546</v>
      </c>
    </row>
    <row r="115" spans="1:3">
      <c r="A115" s="809" t="s">
        <v>3547</v>
      </c>
      <c r="B115" s="813" t="s">
        <v>3548</v>
      </c>
      <c r="C115" s="810"/>
    </row>
    <row r="116" spans="1:3">
      <c r="A116" s="809" t="s">
        <v>3549</v>
      </c>
      <c r="B116" s="813" t="s">
        <v>3550</v>
      </c>
      <c r="C116" s="810"/>
    </row>
    <row r="117" spans="1:3">
      <c r="A117" s="809" t="s">
        <v>3551</v>
      </c>
      <c r="B117" s="813" t="s">
        <v>3552</v>
      </c>
    </row>
    <row r="118" spans="1:3">
      <c r="A118" s="809" t="s">
        <v>3553</v>
      </c>
      <c r="B118" s="813" t="s">
        <v>787</v>
      </c>
    </row>
    <row r="119" spans="1:3">
      <c r="A119" s="809" t="s">
        <v>3554</v>
      </c>
      <c r="B119" s="813" t="s">
        <v>3555</v>
      </c>
    </row>
    <row r="120" spans="1:3">
      <c r="A120" s="809" t="s">
        <v>3556</v>
      </c>
      <c r="B120" s="813" t="s">
        <v>3557</v>
      </c>
    </row>
    <row r="121" spans="1:3">
      <c r="A121" s="809" t="s">
        <v>3558</v>
      </c>
      <c r="B121" s="813" t="s">
        <v>3559</v>
      </c>
    </row>
    <row r="122" spans="1:3">
      <c r="A122" s="809" t="s">
        <v>3560</v>
      </c>
      <c r="B122" s="813" t="s">
        <v>3561</v>
      </c>
    </row>
    <row r="123" spans="1:3">
      <c r="A123" s="809" t="s">
        <v>3562</v>
      </c>
      <c r="B123" s="813" t="s">
        <v>3563</v>
      </c>
    </row>
    <row r="124" spans="1:3">
      <c r="A124" s="809" t="s">
        <v>3556</v>
      </c>
      <c r="B124" s="813" t="s">
        <v>3557</v>
      </c>
    </row>
    <row r="125" spans="1:3">
      <c r="A125" s="809" t="s">
        <v>824</v>
      </c>
      <c r="B125" s="811" t="s">
        <v>825</v>
      </c>
    </row>
    <row r="126" spans="1:3">
      <c r="A126" s="809" t="s">
        <v>826</v>
      </c>
      <c r="B126" s="811" t="s">
        <v>827</v>
      </c>
    </row>
    <row r="127" spans="1:3">
      <c r="A127" s="809" t="s">
        <v>3564</v>
      </c>
      <c r="B127" s="813" t="s">
        <v>3565</v>
      </c>
    </row>
    <row r="128" spans="1:3">
      <c r="A128" s="809" t="s">
        <v>3566</v>
      </c>
      <c r="B128" s="813" t="s">
        <v>3566</v>
      </c>
    </row>
    <row r="129" spans="1:3">
      <c r="A129" s="809" t="s">
        <v>3567</v>
      </c>
      <c r="B129" s="813" t="s">
        <v>3567</v>
      </c>
    </row>
    <row r="130" spans="1:3">
      <c r="A130" s="809" t="s">
        <v>3568</v>
      </c>
      <c r="B130" s="813" t="s">
        <v>3568</v>
      </c>
    </row>
    <row r="131" spans="1:3">
      <c r="A131" s="809" t="s">
        <v>3569</v>
      </c>
      <c r="B131" s="813" t="s">
        <v>3569</v>
      </c>
    </row>
    <row r="132" spans="1:3">
      <c r="A132" s="809" t="s">
        <v>3570</v>
      </c>
      <c r="B132" s="811" t="s">
        <v>3571</v>
      </c>
      <c r="C132" s="805" t="s">
        <v>3382</v>
      </c>
    </row>
    <row r="133" spans="1:3">
      <c r="A133" s="809" t="s">
        <v>828</v>
      </c>
      <c r="B133" s="811" t="s">
        <v>829</v>
      </c>
    </row>
    <row r="134" spans="1:3">
      <c r="A134" s="809" t="s">
        <v>3572</v>
      </c>
      <c r="B134" s="811" t="s">
        <v>3573</v>
      </c>
      <c r="C134" s="805" t="s">
        <v>3382</v>
      </c>
    </row>
    <row r="135" spans="1:3">
      <c r="A135" s="809" t="s">
        <v>3574</v>
      </c>
      <c r="B135" s="813" t="s">
        <v>3575</v>
      </c>
    </row>
    <row r="136" spans="1:3">
      <c r="A136" s="809" t="s">
        <v>3576</v>
      </c>
      <c r="B136" s="811" t="s">
        <v>830</v>
      </c>
    </row>
    <row r="137" spans="1:3">
      <c r="A137" s="809" t="s">
        <v>3577</v>
      </c>
      <c r="B137" s="811" t="s">
        <v>3578</v>
      </c>
      <c r="C137" s="805" t="s">
        <v>3382</v>
      </c>
    </row>
    <row r="138" spans="1:3">
      <c r="A138" s="809" t="s">
        <v>3579</v>
      </c>
      <c r="B138" s="811" t="s">
        <v>3580</v>
      </c>
      <c r="C138" s="805" t="s">
        <v>3382</v>
      </c>
    </row>
    <row r="139" spans="1:3">
      <c r="A139" s="809" t="s">
        <v>3581</v>
      </c>
      <c r="B139" s="813" t="s">
        <v>3582</v>
      </c>
    </row>
    <row r="140" spans="1:3">
      <c r="A140" s="809" t="s">
        <v>3583</v>
      </c>
      <c r="B140" s="813" t="s">
        <v>3584</v>
      </c>
    </row>
    <row r="141" spans="1:3">
      <c r="A141" s="809" t="s">
        <v>3585</v>
      </c>
      <c r="B141" s="811" t="s">
        <v>3586</v>
      </c>
    </row>
    <row r="142" spans="1:3">
      <c r="A142" s="809" t="s">
        <v>3587</v>
      </c>
      <c r="B142" s="813" t="s">
        <v>3588</v>
      </c>
    </row>
    <row r="143" spans="1:3">
      <c r="A143" s="809" t="s">
        <v>3589</v>
      </c>
      <c r="B143" s="813" t="s">
        <v>3590</v>
      </c>
    </row>
    <row r="144" spans="1:3">
      <c r="A144" s="809" t="s">
        <v>3591</v>
      </c>
      <c r="B144" s="813" t="s">
        <v>3592</v>
      </c>
    </row>
    <row r="145" spans="1:3">
      <c r="A145" s="809" t="s">
        <v>3593</v>
      </c>
      <c r="B145" s="813" t="s">
        <v>3594</v>
      </c>
    </row>
    <row r="146" spans="1:3">
      <c r="A146" s="809" t="s">
        <v>3595</v>
      </c>
      <c r="B146" s="811" t="s">
        <v>3596</v>
      </c>
      <c r="C146" s="805" t="s">
        <v>3382</v>
      </c>
    </row>
    <row r="147" spans="1:3">
      <c r="A147" s="809" t="s">
        <v>3597</v>
      </c>
      <c r="B147" s="811" t="s">
        <v>3598</v>
      </c>
      <c r="C147" s="805" t="s">
        <v>3382</v>
      </c>
    </row>
    <row r="148" spans="1:3">
      <c r="A148" s="809" t="s">
        <v>3599</v>
      </c>
      <c r="B148" s="811" t="s">
        <v>3394</v>
      </c>
      <c r="C148" s="805" t="s">
        <v>3382</v>
      </c>
    </row>
    <row r="149" spans="1:3">
      <c r="A149" s="809" t="s">
        <v>3600</v>
      </c>
      <c r="B149" s="811" t="s">
        <v>3601</v>
      </c>
      <c r="C149" s="805" t="s">
        <v>3382</v>
      </c>
    </row>
    <row r="150" spans="1:3">
      <c r="A150" s="809" t="s">
        <v>3602</v>
      </c>
      <c r="B150" s="811" t="s">
        <v>3603</v>
      </c>
      <c r="C150" s="805" t="s">
        <v>3382</v>
      </c>
    </row>
    <row r="151" spans="1:3">
      <c r="A151" s="809" t="s">
        <v>3604</v>
      </c>
      <c r="B151" s="813" t="s">
        <v>3605</v>
      </c>
    </row>
    <row r="152" spans="1:3">
      <c r="A152" s="809" t="s">
        <v>3606</v>
      </c>
      <c r="B152" s="811" t="s">
        <v>3607</v>
      </c>
      <c r="C152" s="805" t="s">
        <v>3382</v>
      </c>
    </row>
    <row r="153" spans="1:3">
      <c r="A153" s="809" t="s">
        <v>3608</v>
      </c>
      <c r="B153" s="813" t="s">
        <v>3609</v>
      </c>
    </row>
    <row r="154" spans="1:3">
      <c r="A154" s="809" t="s">
        <v>3610</v>
      </c>
      <c r="B154" s="813" t="s">
        <v>3611</v>
      </c>
    </row>
    <row r="155" spans="1:3">
      <c r="A155" s="809" t="s">
        <v>3612</v>
      </c>
      <c r="B155" s="813" t="s">
        <v>3613</v>
      </c>
    </row>
    <row r="156" spans="1:3">
      <c r="A156" s="809" t="s">
        <v>3614</v>
      </c>
      <c r="B156" s="813" t="s">
        <v>3615</v>
      </c>
    </row>
    <row r="157" spans="1:3">
      <c r="A157" s="809" t="s">
        <v>3616</v>
      </c>
      <c r="B157" s="813" t="s">
        <v>3617</v>
      </c>
    </row>
    <row r="158" spans="1:3">
      <c r="A158" s="809" t="s">
        <v>3618</v>
      </c>
      <c r="B158" s="813" t="s">
        <v>3619</v>
      </c>
    </row>
    <row r="159" spans="1:3">
      <c r="A159" s="809" t="s">
        <v>3620</v>
      </c>
      <c r="B159" s="813" t="s">
        <v>3621</v>
      </c>
    </row>
    <row r="160" spans="1:3">
      <c r="A160" s="809" t="s">
        <v>3622</v>
      </c>
      <c r="B160" s="811" t="s">
        <v>3623</v>
      </c>
      <c r="C160" s="805" t="s">
        <v>3382</v>
      </c>
    </row>
    <row r="161" spans="1:3">
      <c r="A161" s="809" t="s">
        <v>3624</v>
      </c>
      <c r="B161" s="813" t="s">
        <v>3625</v>
      </c>
    </row>
    <row r="162" spans="1:3">
      <c r="A162" s="809" t="s">
        <v>3626</v>
      </c>
      <c r="B162" s="813" t="s">
        <v>3627</v>
      </c>
    </row>
    <row r="163" spans="1:3">
      <c r="A163" s="809" t="s">
        <v>3628</v>
      </c>
      <c r="B163" s="811" t="s">
        <v>3629</v>
      </c>
      <c r="C163" s="805" t="s">
        <v>3382</v>
      </c>
    </row>
    <row r="164" spans="1:3">
      <c r="A164" s="809" t="s">
        <v>3630</v>
      </c>
      <c r="B164" s="811" t="s">
        <v>3631</v>
      </c>
    </row>
    <row r="165" spans="1:3">
      <c r="A165" s="809" t="s">
        <v>3632</v>
      </c>
      <c r="B165" s="813" t="s">
        <v>3633</v>
      </c>
    </row>
    <row r="166" spans="1:3">
      <c r="A166" s="809" t="s">
        <v>3634</v>
      </c>
      <c r="B166" s="813" t="s">
        <v>3635</v>
      </c>
    </row>
    <row r="167" spans="1:3">
      <c r="A167" s="809" t="s">
        <v>3636</v>
      </c>
      <c r="B167" s="813" t="s">
        <v>3637</v>
      </c>
    </row>
    <row r="168" spans="1:3">
      <c r="A168" s="809" t="s">
        <v>3638</v>
      </c>
      <c r="B168" s="813" t="s">
        <v>3639</v>
      </c>
    </row>
    <row r="169" spans="1:3">
      <c r="A169" s="809" t="s">
        <v>3640</v>
      </c>
      <c r="B169" s="811" t="s">
        <v>3641</v>
      </c>
      <c r="C169" s="810"/>
    </row>
    <row r="170" spans="1:3">
      <c r="A170" s="809" t="s">
        <v>3642</v>
      </c>
      <c r="B170" s="811" t="s">
        <v>3643</v>
      </c>
      <c r="C170" s="805" t="s">
        <v>3382</v>
      </c>
    </row>
    <row r="171" spans="1:3">
      <c r="A171" s="809" t="s">
        <v>3644</v>
      </c>
      <c r="B171" s="811" t="s">
        <v>3645</v>
      </c>
      <c r="C171" s="810"/>
    </row>
    <row r="172" spans="1:3">
      <c r="A172" s="809" t="s">
        <v>3646</v>
      </c>
      <c r="B172" s="811" t="s">
        <v>3647</v>
      </c>
      <c r="C172" s="805" t="s">
        <v>3382</v>
      </c>
    </row>
    <row r="173" spans="1:3">
      <c r="A173" s="809" t="s">
        <v>3648</v>
      </c>
      <c r="B173" s="813" t="s">
        <v>3649</v>
      </c>
      <c r="C173" s="810"/>
    </row>
    <row r="174" spans="1:3">
      <c r="A174" s="809" t="s">
        <v>3650</v>
      </c>
      <c r="B174" s="811" t="s">
        <v>3651</v>
      </c>
    </row>
    <row r="175" spans="1:3">
      <c r="A175" s="809" t="s">
        <v>3652</v>
      </c>
      <c r="B175" s="811" t="s">
        <v>3653</v>
      </c>
      <c r="C175" s="805" t="s">
        <v>3382</v>
      </c>
    </row>
    <row r="176" spans="1:3">
      <c r="A176" s="809" t="s">
        <v>3654</v>
      </c>
      <c r="B176" s="811" t="s">
        <v>3655</v>
      </c>
    </row>
    <row r="177" spans="1:3">
      <c r="A177" s="809" t="s">
        <v>3656</v>
      </c>
      <c r="B177" s="813" t="s">
        <v>3657</v>
      </c>
    </row>
    <row r="178" spans="1:3">
      <c r="A178" s="809" t="s">
        <v>831</v>
      </c>
      <c r="B178" s="811" t="s">
        <v>832</v>
      </c>
    </row>
    <row r="179" spans="1:3">
      <c r="A179" s="809" t="s">
        <v>3658</v>
      </c>
      <c r="B179" s="811" t="s">
        <v>3659</v>
      </c>
      <c r="C179" s="810"/>
    </row>
    <row r="180" spans="1:3">
      <c r="A180" s="809" t="s">
        <v>3660</v>
      </c>
      <c r="B180" s="813" t="s">
        <v>3661</v>
      </c>
      <c r="C180" s="810"/>
    </row>
    <row r="181" spans="1:3">
      <c r="A181" s="809" t="s">
        <v>3662</v>
      </c>
      <c r="B181" s="811" t="s">
        <v>3663</v>
      </c>
      <c r="C181" s="810"/>
    </row>
    <row r="182" spans="1:3">
      <c r="A182" s="809" t="s">
        <v>833</v>
      </c>
      <c r="B182" s="811" t="s">
        <v>834</v>
      </c>
    </row>
    <row r="183" spans="1:3">
      <c r="A183" s="809" t="s">
        <v>3664</v>
      </c>
      <c r="B183" s="811" t="s">
        <v>3665</v>
      </c>
      <c r="C183" s="810"/>
    </row>
    <row r="184" spans="1:3">
      <c r="A184" s="809" t="s">
        <v>3666</v>
      </c>
      <c r="B184" s="811" t="s">
        <v>3667</v>
      </c>
      <c r="C184" s="805" t="s">
        <v>3382</v>
      </c>
    </row>
    <row r="185" spans="1:3">
      <c r="A185" s="809" t="s">
        <v>3668</v>
      </c>
      <c r="B185" s="813" t="s">
        <v>3669</v>
      </c>
      <c r="C185" s="810"/>
    </row>
    <row r="186" spans="1:3">
      <c r="A186" s="809" t="s">
        <v>3670</v>
      </c>
      <c r="B186" s="813" t="s">
        <v>3671</v>
      </c>
      <c r="C186" s="810"/>
    </row>
    <row r="187" spans="1:3">
      <c r="A187" s="809" t="s">
        <v>3672</v>
      </c>
      <c r="B187" s="813" t="s">
        <v>3673</v>
      </c>
      <c r="C187" s="810"/>
    </row>
    <row r="188" spans="1:3">
      <c r="A188" s="1" t="s">
        <v>3674</v>
      </c>
      <c r="B188" s="813" t="s">
        <v>3675</v>
      </c>
      <c r="C188" s="810"/>
    </row>
    <row r="189" spans="1:3">
      <c r="A189" s="809" t="s">
        <v>3676</v>
      </c>
      <c r="B189" s="138" t="s">
        <v>3677</v>
      </c>
      <c r="C189" s="810"/>
    </row>
    <row r="190" spans="1:3">
      <c r="A190" s="809" t="s">
        <v>3678</v>
      </c>
      <c r="B190" s="813" t="s">
        <v>3679</v>
      </c>
      <c r="C190" s="810"/>
    </row>
    <row r="191" spans="1:3">
      <c r="A191" s="809" t="s">
        <v>3680</v>
      </c>
      <c r="B191" s="813" t="s">
        <v>3681</v>
      </c>
      <c r="C191" s="810"/>
    </row>
    <row r="192" spans="1:3">
      <c r="A192" s="809" t="s">
        <v>3682</v>
      </c>
      <c r="B192" s="813" t="s">
        <v>3683</v>
      </c>
      <c r="C192" s="810"/>
    </row>
    <row r="193" spans="1:3">
      <c r="A193" s="809" t="s">
        <v>3684</v>
      </c>
      <c r="B193" s="813" t="s">
        <v>3685</v>
      </c>
      <c r="C193" s="810"/>
    </row>
    <row r="194" spans="1:3">
      <c r="A194" s="809" t="s">
        <v>3686</v>
      </c>
      <c r="B194" s="811" t="s">
        <v>3687</v>
      </c>
      <c r="C194" s="810"/>
    </row>
    <row r="195" spans="1:3">
      <c r="A195" s="809" t="s">
        <v>3688</v>
      </c>
      <c r="B195" s="813" t="s">
        <v>3689</v>
      </c>
    </row>
    <row r="196" spans="1:3">
      <c r="A196" s="809" t="s">
        <v>3690</v>
      </c>
      <c r="B196" s="813" t="s">
        <v>3691</v>
      </c>
      <c r="C196" s="810"/>
    </row>
    <row r="197" spans="1:3">
      <c r="A197" s="809" t="s">
        <v>3692</v>
      </c>
      <c r="B197" s="813" t="s">
        <v>3693</v>
      </c>
      <c r="C197" s="810"/>
    </row>
    <row r="198" spans="1:3">
      <c r="A198" s="809" t="s">
        <v>3694</v>
      </c>
      <c r="B198" s="813" t="s">
        <v>3695</v>
      </c>
      <c r="C198" s="810"/>
    </row>
    <row r="199" spans="1:3">
      <c r="A199" s="809" t="s">
        <v>3696</v>
      </c>
      <c r="B199" s="813" t="s">
        <v>3697</v>
      </c>
      <c r="C199" s="810"/>
    </row>
    <row r="200" spans="1:3">
      <c r="A200" s="809" t="s">
        <v>3698</v>
      </c>
      <c r="B200" s="813" t="s">
        <v>3699</v>
      </c>
      <c r="C200" s="810"/>
    </row>
    <row r="201" spans="1:3">
      <c r="A201" s="809" t="s">
        <v>3700</v>
      </c>
      <c r="B201" s="813" t="s">
        <v>3701</v>
      </c>
    </row>
    <row r="202" spans="1:3">
      <c r="A202" s="809" t="s">
        <v>3702</v>
      </c>
      <c r="B202" s="813" t="s">
        <v>3703</v>
      </c>
    </row>
    <row r="203" spans="1:3">
      <c r="A203" s="809" t="s">
        <v>3704</v>
      </c>
      <c r="B203" s="811" t="s">
        <v>3705</v>
      </c>
      <c r="C203" s="810"/>
    </row>
    <row r="204" spans="1:3">
      <c r="A204" s="809" t="s">
        <v>836</v>
      </c>
      <c r="B204" s="811" t="s">
        <v>837</v>
      </c>
    </row>
    <row r="205" spans="1:3">
      <c r="A205" s="809" t="s">
        <v>3706</v>
      </c>
      <c r="B205" s="813" t="s">
        <v>3707</v>
      </c>
      <c r="C205" s="810"/>
    </row>
    <row r="206" spans="1:3">
      <c r="A206" s="809" t="s">
        <v>3708</v>
      </c>
      <c r="B206" s="813" t="s">
        <v>3709</v>
      </c>
      <c r="C206" s="810"/>
    </row>
    <row r="207" spans="1:3">
      <c r="A207" s="809" t="s">
        <v>3710</v>
      </c>
      <c r="B207" s="811" t="s">
        <v>835</v>
      </c>
    </row>
    <row r="208" spans="1:3">
      <c r="A208" s="809" t="s">
        <v>3711</v>
      </c>
      <c r="B208" s="811" t="s">
        <v>3712</v>
      </c>
      <c r="C208" s="805" t="s">
        <v>3382</v>
      </c>
    </row>
    <row r="209" spans="1:3">
      <c r="A209" s="809" t="s">
        <v>3713</v>
      </c>
      <c r="B209" s="813" t="s">
        <v>3714</v>
      </c>
      <c r="C209" s="810"/>
    </row>
    <row r="210" spans="1:3">
      <c r="A210" s="809" t="s">
        <v>3715</v>
      </c>
      <c r="B210" s="811" t="s">
        <v>3716</v>
      </c>
      <c r="C210" s="810"/>
    </row>
    <row r="211" spans="1:3">
      <c r="A211" s="809" t="s">
        <v>3717</v>
      </c>
      <c r="B211" s="811" t="s">
        <v>3718</v>
      </c>
    </row>
    <row r="212" spans="1:3">
      <c r="A212" s="809" t="s">
        <v>3719</v>
      </c>
      <c r="B212" s="813" t="s">
        <v>3720</v>
      </c>
      <c r="C212" s="810"/>
    </row>
    <row r="213" spans="1:3">
      <c r="A213" s="809" t="s">
        <v>3721</v>
      </c>
      <c r="B213" s="813" t="s">
        <v>3722</v>
      </c>
    </row>
    <row r="214" spans="1:3">
      <c r="A214" s="809" t="s">
        <v>3723</v>
      </c>
      <c r="B214" s="811" t="s">
        <v>3724</v>
      </c>
      <c r="C214" s="805" t="s">
        <v>3382</v>
      </c>
    </row>
    <row r="215" spans="1:3">
      <c r="A215" s="809" t="s">
        <v>3725</v>
      </c>
      <c r="B215" s="813" t="s">
        <v>3726</v>
      </c>
    </row>
    <row r="216" spans="1:3">
      <c r="A216" s="809" t="s">
        <v>838</v>
      </c>
      <c r="B216" s="811" t="s">
        <v>839</v>
      </c>
    </row>
    <row r="217" spans="1:3">
      <c r="A217" s="809" t="s">
        <v>3727</v>
      </c>
      <c r="B217" s="811" t="s">
        <v>3728</v>
      </c>
      <c r="C217" s="805" t="s">
        <v>3382</v>
      </c>
    </row>
    <row r="218" spans="1:3">
      <c r="A218" s="809" t="s">
        <v>3729</v>
      </c>
      <c r="B218" s="811" t="s">
        <v>3730</v>
      </c>
      <c r="C218" s="810"/>
    </row>
    <row r="219" spans="1:3">
      <c r="A219" s="809" t="s">
        <v>3731</v>
      </c>
      <c r="B219" s="813" t="s">
        <v>3732</v>
      </c>
    </row>
    <row r="220" spans="1:3">
      <c r="A220" s="809" t="s">
        <v>3729</v>
      </c>
      <c r="B220" s="813" t="s">
        <v>3733</v>
      </c>
      <c r="C220" s="805" t="s">
        <v>3382</v>
      </c>
    </row>
    <row r="221" spans="1:3">
      <c r="A221" s="809" t="s">
        <v>3734</v>
      </c>
      <c r="B221" s="813" t="s">
        <v>3735</v>
      </c>
    </row>
    <row r="222" spans="1:3">
      <c r="A222" s="809" t="s">
        <v>3736</v>
      </c>
      <c r="B222" s="813" t="s">
        <v>3737</v>
      </c>
    </row>
    <row r="223" spans="1:3">
      <c r="A223" s="809" t="s">
        <v>3738</v>
      </c>
      <c r="B223" s="813" t="s">
        <v>3739</v>
      </c>
      <c r="C223" s="810"/>
    </row>
    <row r="224" spans="1:3">
      <c r="A224" s="809" t="s">
        <v>3740</v>
      </c>
      <c r="B224" s="811" t="s">
        <v>3741</v>
      </c>
      <c r="C224" s="805" t="s">
        <v>3382</v>
      </c>
    </row>
    <row r="225" spans="1:3">
      <c r="A225" s="809" t="s">
        <v>3742</v>
      </c>
      <c r="B225" s="813" t="s">
        <v>3743</v>
      </c>
      <c r="C225" s="810"/>
    </row>
    <row r="226" spans="1:3">
      <c r="A226" s="1" t="s">
        <v>3744</v>
      </c>
      <c r="B226" s="138" t="s">
        <v>3745</v>
      </c>
      <c r="C226" s="810"/>
    </row>
    <row r="227" spans="1:3">
      <c r="A227" s="809" t="s">
        <v>3746</v>
      </c>
      <c r="B227" s="811" t="s">
        <v>3747</v>
      </c>
      <c r="C227" s="810"/>
    </row>
    <row r="228" spans="1:3">
      <c r="A228" s="809" t="s">
        <v>840</v>
      </c>
      <c r="B228" s="811" t="s">
        <v>841</v>
      </c>
    </row>
    <row r="229" spans="1:3">
      <c r="A229" s="809" t="s">
        <v>810</v>
      </c>
      <c r="B229" s="809" t="s">
        <v>810</v>
      </c>
    </row>
  </sheetData>
  <mergeCells count="1">
    <mergeCell ref="A2:C2"/>
  </mergeCells>
  <pageMargins left="0.75" right="0.75" top="1" bottom="1" header="0.5" footer="0.5"/>
  <pageSetup paperSize="9" orientation="portrait"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65"/>
  <sheetViews>
    <sheetView view="pageBreakPreview" zoomScaleNormal="100" zoomScaleSheetLayoutView="100" workbookViewId="0">
      <selection sqref="A1:C1"/>
    </sheetView>
  </sheetViews>
  <sheetFormatPr defaultColWidth="9.140625" defaultRowHeight="12.75"/>
  <cols>
    <col min="1" max="1" width="26.140625" style="258" customWidth="1"/>
    <col min="2" max="2" width="22.7109375" style="258" customWidth="1"/>
    <col min="3" max="3" width="37.85546875" style="258" customWidth="1"/>
    <col min="4" max="16384" width="9.140625" style="3"/>
  </cols>
  <sheetData>
    <row r="1" spans="1:3">
      <c r="A1" s="940" t="s">
        <v>842</v>
      </c>
      <c r="B1" s="940"/>
      <c r="C1" s="940"/>
    </row>
    <row r="2" spans="1:3" ht="15.75">
      <c r="A2" s="941" t="s">
        <v>843</v>
      </c>
      <c r="B2" s="938"/>
      <c r="C2" s="938"/>
    </row>
    <row r="3" spans="1:3" ht="14.25">
      <c r="A3" s="942" t="s">
        <v>844</v>
      </c>
      <c r="B3" s="942"/>
      <c r="C3" s="942"/>
    </row>
    <row r="4" spans="1:3" ht="14.25">
      <c r="A4" s="942" t="s">
        <v>845</v>
      </c>
      <c r="B4" s="942"/>
      <c r="C4" s="942"/>
    </row>
    <row r="5" spans="1:3" ht="42" customHeight="1">
      <c r="A5" s="942" t="s">
        <v>846</v>
      </c>
      <c r="B5" s="942"/>
      <c r="C5" s="942"/>
    </row>
    <row r="6" spans="1:3" ht="21.75" customHeight="1">
      <c r="A6" s="254"/>
      <c r="B6" s="254"/>
      <c r="C6" s="254"/>
    </row>
    <row r="7" spans="1:3">
      <c r="A7" s="3" t="s">
        <v>847</v>
      </c>
    </row>
    <row r="8" spans="1:3">
      <c r="A8" s="943" t="s">
        <v>848</v>
      </c>
      <c r="B8" s="938"/>
      <c r="C8" s="938"/>
    </row>
    <row r="9" spans="1:3">
      <c r="A9" s="618"/>
      <c r="B9" s="3"/>
      <c r="C9" s="3"/>
    </row>
    <row r="10" spans="1:3">
      <c r="A10" s="938" t="s">
        <v>849</v>
      </c>
      <c r="B10" s="938"/>
      <c r="C10" s="938"/>
    </row>
    <row r="11" spans="1:3">
      <c r="A11" s="618" t="s">
        <v>850</v>
      </c>
      <c r="B11" s="3"/>
      <c r="C11" s="3"/>
    </row>
    <row r="12" spans="1:3">
      <c r="A12" s="618"/>
      <c r="B12" s="3"/>
      <c r="C12" s="3"/>
    </row>
    <row r="13" spans="1:3" ht="43.5" customHeight="1">
      <c r="A13" s="939" t="s">
        <v>851</v>
      </c>
      <c r="B13" s="939"/>
      <c r="C13" s="939"/>
    </row>
    <row r="14" spans="1:3">
      <c r="A14" s="3" t="s">
        <v>852</v>
      </c>
    </row>
    <row r="16" spans="1:3" ht="28.5">
      <c r="A16" s="38" t="s">
        <v>853</v>
      </c>
      <c r="B16" s="38" t="s">
        <v>854</v>
      </c>
      <c r="C16" s="255" t="s">
        <v>855</v>
      </c>
    </row>
    <row r="17" spans="1:3" ht="14.25">
      <c r="A17" s="38"/>
      <c r="B17" s="38"/>
      <c r="C17" s="255"/>
    </row>
    <row r="18" spans="1:3" ht="14.25">
      <c r="A18" s="256" t="s">
        <v>856</v>
      </c>
    </row>
    <row r="19" spans="1:3" ht="25.5">
      <c r="A19" s="37" t="s">
        <v>857</v>
      </c>
      <c r="B19" s="258" t="s">
        <v>858</v>
      </c>
      <c r="C19" s="258" t="s">
        <v>859</v>
      </c>
    </row>
    <row r="20" spans="1:3">
      <c r="A20" s="37" t="s">
        <v>860</v>
      </c>
      <c r="B20" s="258" t="s">
        <v>861</v>
      </c>
      <c r="C20" s="258" t="s">
        <v>862</v>
      </c>
    </row>
    <row r="21" spans="1:3">
      <c r="A21" s="37" t="s">
        <v>863</v>
      </c>
      <c r="B21" s="258" t="s">
        <v>864</v>
      </c>
      <c r="C21" s="258" t="s">
        <v>865</v>
      </c>
    </row>
    <row r="22" spans="1:3" ht="51">
      <c r="A22" s="37" t="s">
        <v>866</v>
      </c>
      <c r="B22" s="258" t="s">
        <v>867</v>
      </c>
      <c r="C22" s="258" t="s">
        <v>868</v>
      </c>
    </row>
    <row r="23" spans="1:3">
      <c r="A23" s="37" t="s">
        <v>869</v>
      </c>
      <c r="B23" s="258" t="s">
        <v>870</v>
      </c>
      <c r="C23" s="258" t="s">
        <v>871</v>
      </c>
    </row>
    <row r="24" spans="1:3">
      <c r="A24" s="37" t="s">
        <v>872</v>
      </c>
      <c r="B24" s="258" t="s">
        <v>873</v>
      </c>
      <c r="C24" s="258" t="s">
        <v>874</v>
      </c>
    </row>
    <row r="25" spans="1:3">
      <c r="A25" s="37" t="s">
        <v>875</v>
      </c>
      <c r="B25" s="258" t="s">
        <v>876</v>
      </c>
      <c r="C25" s="258" t="s">
        <v>877</v>
      </c>
    </row>
    <row r="26" spans="1:3">
      <c r="A26" s="257"/>
    </row>
    <row r="27" spans="1:3" ht="14.25">
      <c r="A27" s="256" t="s">
        <v>878</v>
      </c>
    </row>
    <row r="28" spans="1:3">
      <c r="A28" s="37" t="s">
        <v>879</v>
      </c>
      <c r="B28" s="258" t="s">
        <v>880</v>
      </c>
      <c r="C28" s="258" t="s">
        <v>881</v>
      </c>
    </row>
    <row r="29" spans="1:3" ht="51">
      <c r="A29" s="37" t="s">
        <v>882</v>
      </c>
      <c r="B29" s="258" t="s">
        <v>883</v>
      </c>
      <c r="C29" s="258" t="s">
        <v>884</v>
      </c>
    </row>
    <row r="30" spans="1:3" ht="25.5">
      <c r="A30" s="37" t="s">
        <v>885</v>
      </c>
      <c r="B30" s="258" t="s">
        <v>886</v>
      </c>
      <c r="C30" s="258" t="s">
        <v>887</v>
      </c>
    </row>
    <row r="31" spans="1:3" ht="76.5">
      <c r="A31" s="37" t="s">
        <v>888</v>
      </c>
      <c r="B31" s="258" t="s">
        <v>889</v>
      </c>
      <c r="C31" s="3" t="s">
        <v>890</v>
      </c>
    </row>
    <row r="32" spans="1:3">
      <c r="A32" s="37" t="s">
        <v>891</v>
      </c>
      <c r="B32" s="258" t="s">
        <v>892</v>
      </c>
      <c r="C32" s="258" t="s">
        <v>881</v>
      </c>
    </row>
    <row r="33" spans="1:3" ht="25.5">
      <c r="A33" s="37" t="s">
        <v>893</v>
      </c>
      <c r="B33" s="258" t="s">
        <v>894</v>
      </c>
      <c r="C33" s="258" t="s">
        <v>895</v>
      </c>
    </row>
    <row r="34" spans="1:3" ht="38.25">
      <c r="A34" s="37" t="s">
        <v>896</v>
      </c>
      <c r="B34" s="258" t="s">
        <v>897</v>
      </c>
      <c r="C34" s="258" t="s">
        <v>898</v>
      </c>
    </row>
    <row r="35" spans="1:3">
      <c r="A35" s="37" t="s">
        <v>899</v>
      </c>
      <c r="B35" s="258" t="s">
        <v>897</v>
      </c>
      <c r="C35" s="3" t="s">
        <v>900</v>
      </c>
    </row>
    <row r="36" spans="1:3">
      <c r="A36" s="37" t="s">
        <v>901</v>
      </c>
      <c r="B36" s="258" t="s">
        <v>897</v>
      </c>
      <c r="C36" s="3" t="s">
        <v>902</v>
      </c>
    </row>
    <row r="37" spans="1:3">
      <c r="A37" s="37" t="s">
        <v>903</v>
      </c>
      <c r="B37" s="258" t="s">
        <v>904</v>
      </c>
      <c r="C37" s="258" t="s">
        <v>881</v>
      </c>
    </row>
    <row r="38" spans="1:3">
      <c r="A38" s="37" t="s">
        <v>905</v>
      </c>
      <c r="B38" s="258" t="s">
        <v>906</v>
      </c>
      <c r="C38" s="258" t="s">
        <v>907</v>
      </c>
    </row>
    <row r="39" spans="1:3">
      <c r="A39" s="37" t="s">
        <v>908</v>
      </c>
      <c r="B39" s="258" t="s">
        <v>909</v>
      </c>
      <c r="C39" s="258" t="s">
        <v>910</v>
      </c>
    </row>
    <row r="40" spans="1:3">
      <c r="C40" s="258" t="s">
        <v>911</v>
      </c>
    </row>
    <row r="41" spans="1:3" ht="25.5">
      <c r="A41" s="37" t="s">
        <v>912</v>
      </c>
      <c r="B41" s="258" t="s">
        <v>913</v>
      </c>
      <c r="C41" s="258" t="s">
        <v>859</v>
      </c>
    </row>
    <row r="42" spans="1:3" ht="25.5">
      <c r="A42" s="37" t="s">
        <v>914</v>
      </c>
      <c r="B42" s="258" t="s">
        <v>915</v>
      </c>
      <c r="C42" s="258" t="s">
        <v>916</v>
      </c>
    </row>
    <row r="43" spans="1:3">
      <c r="A43" s="37" t="s">
        <v>917</v>
      </c>
      <c r="B43" s="258" t="s">
        <v>918</v>
      </c>
      <c r="C43" s="258" t="s">
        <v>919</v>
      </c>
    </row>
    <row r="44" spans="1:3" ht="63.75">
      <c r="A44" s="37" t="s">
        <v>920</v>
      </c>
      <c r="B44" s="258" t="s">
        <v>921</v>
      </c>
      <c r="C44" s="258" t="s">
        <v>922</v>
      </c>
    </row>
    <row r="45" spans="1:3">
      <c r="A45" s="37" t="s">
        <v>923</v>
      </c>
      <c r="B45" s="258" t="s">
        <v>924</v>
      </c>
      <c r="C45" s="258" t="s">
        <v>925</v>
      </c>
    </row>
    <row r="46" spans="1:3" ht="25.5">
      <c r="A46" s="37"/>
      <c r="C46" s="258" t="s">
        <v>926</v>
      </c>
    </row>
    <row r="47" spans="1:3" ht="25.5">
      <c r="A47" s="37" t="s">
        <v>927</v>
      </c>
      <c r="B47" s="258" t="s">
        <v>928</v>
      </c>
      <c r="C47" s="258" t="s">
        <v>859</v>
      </c>
    </row>
    <row r="48" spans="1:3">
      <c r="A48" s="37" t="s">
        <v>929</v>
      </c>
      <c r="B48" s="258" t="s">
        <v>930</v>
      </c>
      <c r="C48" s="258" t="s">
        <v>931</v>
      </c>
    </row>
    <row r="49" spans="1:3" ht="25.5">
      <c r="A49" s="37" t="s">
        <v>932</v>
      </c>
      <c r="B49" s="258" t="s">
        <v>933</v>
      </c>
      <c r="C49" s="258" t="s">
        <v>934</v>
      </c>
    </row>
    <row r="50" spans="1:3" ht="25.5">
      <c r="C50" s="258" t="s">
        <v>935</v>
      </c>
    </row>
    <row r="51" spans="1:3">
      <c r="A51" s="37" t="s">
        <v>936</v>
      </c>
      <c r="B51" s="258" t="s">
        <v>937</v>
      </c>
    </row>
    <row r="52" spans="1:3">
      <c r="A52" s="37" t="s">
        <v>938</v>
      </c>
      <c r="B52" s="258" t="s">
        <v>939</v>
      </c>
    </row>
    <row r="53" spans="1:3">
      <c r="A53" s="37" t="s">
        <v>940</v>
      </c>
      <c r="B53" s="258" t="s">
        <v>941</v>
      </c>
    </row>
    <row r="54" spans="1:3">
      <c r="A54" s="37" t="s">
        <v>942</v>
      </c>
      <c r="B54" s="258" t="s">
        <v>943</v>
      </c>
    </row>
    <row r="55" spans="1:3">
      <c r="A55" s="37" t="s">
        <v>944</v>
      </c>
      <c r="B55" s="258" t="s">
        <v>945</v>
      </c>
    </row>
    <row r="57" spans="1:3" ht="14.25">
      <c r="A57" s="256" t="s">
        <v>946</v>
      </c>
    </row>
    <row r="58" spans="1:3" ht="25.5">
      <c r="A58" s="37" t="s">
        <v>947</v>
      </c>
      <c r="C58" s="258" t="s">
        <v>948</v>
      </c>
    </row>
    <row r="59" spans="1:3" ht="25.5">
      <c r="A59" s="37" t="s">
        <v>949</v>
      </c>
      <c r="B59" s="258" t="s">
        <v>950</v>
      </c>
      <c r="C59" s="258" t="s">
        <v>951</v>
      </c>
    </row>
    <row r="60" spans="1:3">
      <c r="A60" s="37" t="s">
        <v>952</v>
      </c>
      <c r="B60" s="258" t="s">
        <v>953</v>
      </c>
      <c r="C60" s="258" t="s">
        <v>954</v>
      </c>
    </row>
    <row r="61" spans="1:3">
      <c r="A61" s="37" t="s">
        <v>955</v>
      </c>
      <c r="B61" s="258" t="s">
        <v>956</v>
      </c>
      <c r="C61" s="258" t="s">
        <v>957</v>
      </c>
    </row>
    <row r="62" spans="1:3">
      <c r="A62" s="37" t="s">
        <v>958</v>
      </c>
      <c r="B62" s="258" t="s">
        <v>959</v>
      </c>
      <c r="C62" s="258" t="s">
        <v>960</v>
      </c>
    </row>
    <row r="63" spans="1:3">
      <c r="A63" s="37" t="s">
        <v>961</v>
      </c>
      <c r="B63" s="258" t="s">
        <v>962</v>
      </c>
      <c r="C63" s="258" t="s">
        <v>963</v>
      </c>
    </row>
    <row r="64" spans="1:3">
      <c r="A64" s="37" t="s">
        <v>964</v>
      </c>
      <c r="B64" s="258" t="s">
        <v>965</v>
      </c>
      <c r="C64" s="3" t="s">
        <v>966</v>
      </c>
    </row>
    <row r="65" spans="1:3">
      <c r="A65" s="37" t="s">
        <v>967</v>
      </c>
      <c r="B65" s="258" t="s">
        <v>968</v>
      </c>
      <c r="C65" s="258" t="s">
        <v>966</v>
      </c>
    </row>
  </sheetData>
  <mergeCells count="8">
    <mergeCell ref="A10:C10"/>
    <mergeCell ref="A13:C13"/>
    <mergeCell ref="A1:C1"/>
    <mergeCell ref="A2:C2"/>
    <mergeCell ref="A3:C3"/>
    <mergeCell ref="A4:C4"/>
    <mergeCell ref="A5:C5"/>
    <mergeCell ref="A8:C8"/>
  </mergeCells>
  <hyperlinks>
    <hyperlink ref="A8" r:id="rId1" xr:uid="{00000000-0004-0000-1000-000000000000}"/>
    <hyperlink ref="A11" r:id="rId2" xr:uid="{00000000-0004-0000-1000-000001000000}"/>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
  <sheetViews>
    <sheetView view="pageBreakPreview" zoomScaleNormal="100" zoomScaleSheetLayoutView="100" workbookViewId="0"/>
  </sheetViews>
  <sheetFormatPr defaultColWidth="9.140625" defaultRowHeight="14.25"/>
  <cols>
    <col min="1" max="1" width="11.42578125" style="1" customWidth="1"/>
    <col min="2" max="2" width="46.7109375" style="1" customWidth="1"/>
    <col min="3" max="3" width="19.42578125" style="1" customWidth="1"/>
    <col min="4" max="16384" width="9.140625" style="1"/>
  </cols>
  <sheetData>
    <row r="1" spans="1:2">
      <c r="A1" s="36" t="s">
        <v>969</v>
      </c>
      <c r="B1" s="36" t="s">
        <v>970</v>
      </c>
    </row>
    <row r="3" spans="1:2">
      <c r="A3" s="1" t="s">
        <v>971</v>
      </c>
    </row>
    <row r="4" spans="1:2">
      <c r="A4" s="1" t="s">
        <v>972</v>
      </c>
    </row>
    <row r="5" spans="1:2">
      <c r="A5" s="1" t="s">
        <v>973</v>
      </c>
    </row>
    <row r="6" spans="1:2">
      <c r="A6" s="40" t="s">
        <v>974</v>
      </c>
    </row>
    <row r="7" spans="1:2">
      <c r="A7" s="40" t="s">
        <v>975</v>
      </c>
    </row>
    <row r="8" spans="1:2">
      <c r="A8" s="360" t="s">
        <v>976</v>
      </c>
    </row>
    <row r="9" spans="1:2">
      <c r="A9" s="360"/>
    </row>
  </sheetData>
  <phoneticPr fontId="7"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619C2-0D45-4FF1-B780-9D18BAAFA57A}">
  <dimension ref="A1:H519"/>
  <sheetViews>
    <sheetView view="pageBreakPreview" topLeftCell="A130" zoomScaleNormal="75" zoomScaleSheetLayoutView="100" workbookViewId="0">
      <selection activeCell="B403" sqref="B403"/>
    </sheetView>
  </sheetViews>
  <sheetFormatPr defaultColWidth="8" defaultRowHeight="14.25"/>
  <cols>
    <col min="1" max="1" width="7.5703125" style="647" customWidth="1"/>
    <col min="2" max="2" width="71.7109375" style="658" customWidth="1"/>
    <col min="3" max="3" width="7.5703125" style="659" customWidth="1"/>
    <col min="4" max="4" width="12.85546875" style="660" customWidth="1"/>
    <col min="5" max="5" width="8" style="589"/>
    <col min="6" max="6" width="44.140625" style="589" bestFit="1" customWidth="1"/>
    <col min="7" max="7" width="11" style="589" customWidth="1"/>
    <col min="8" max="8" width="32.5703125" style="589" hidden="1" customWidth="1"/>
    <col min="9" max="16384" width="8" style="589"/>
  </cols>
  <sheetData>
    <row r="1" spans="1:4" ht="29.25" customHeight="1">
      <c r="A1" s="647" t="s">
        <v>979</v>
      </c>
      <c r="B1" s="648"/>
      <c r="C1" s="649"/>
      <c r="D1" s="650"/>
    </row>
    <row r="2" spans="1:4" ht="43.5" customHeight="1">
      <c r="A2" s="165" t="s">
        <v>977</v>
      </c>
      <c r="B2" s="166" t="s">
        <v>608</v>
      </c>
      <c r="C2" s="167" t="s">
        <v>978</v>
      </c>
      <c r="D2" s="166" t="s">
        <v>752</v>
      </c>
    </row>
    <row r="3" spans="1:4" ht="20.100000000000001" customHeight="1">
      <c r="A3" s="580"/>
      <c r="B3" s="581" t="s">
        <v>980</v>
      </c>
      <c r="C3" s="582"/>
      <c r="D3" s="583"/>
    </row>
    <row r="4" spans="1:4" ht="43.5" customHeight="1">
      <c r="A4" s="544">
        <v>1</v>
      </c>
      <c r="B4" s="548" t="s">
        <v>981</v>
      </c>
      <c r="C4" s="545"/>
      <c r="D4" s="546"/>
    </row>
    <row r="5" spans="1:4" ht="28.5">
      <c r="A5" s="168">
        <v>1.1000000000000001</v>
      </c>
      <c r="B5" s="169" t="s">
        <v>982</v>
      </c>
      <c r="C5" s="170"/>
      <c r="D5" s="171"/>
    </row>
    <row r="6" spans="1:4">
      <c r="A6" s="172" t="s">
        <v>47</v>
      </c>
      <c r="B6" s="651"/>
      <c r="C6" s="652"/>
      <c r="D6" s="653"/>
    </row>
    <row r="7" spans="1:4">
      <c r="A7" s="173" t="s">
        <v>48</v>
      </c>
      <c r="B7" s="654"/>
      <c r="C7" s="655"/>
      <c r="D7" s="656"/>
    </row>
    <row r="8" spans="1:4">
      <c r="A8" s="173" t="s">
        <v>49</v>
      </c>
      <c r="B8" s="654"/>
      <c r="C8" s="655"/>
      <c r="D8" s="656"/>
    </row>
    <row r="9" spans="1:4">
      <c r="A9" s="173" t="s">
        <v>50</v>
      </c>
      <c r="B9" s="654"/>
      <c r="C9" s="655"/>
      <c r="D9" s="656"/>
    </row>
    <row r="10" spans="1:4">
      <c r="A10" s="173" t="s">
        <v>51</v>
      </c>
      <c r="B10" s="654"/>
      <c r="C10" s="655"/>
      <c r="D10" s="656"/>
    </row>
    <row r="11" spans="1:4">
      <c r="A11" s="657"/>
    </row>
    <row r="12" spans="1:4" ht="28.5">
      <c r="A12" s="168">
        <v>1.2</v>
      </c>
      <c r="B12" s="169" t="s">
        <v>983</v>
      </c>
      <c r="C12" s="174"/>
      <c r="D12" s="175"/>
    </row>
    <row r="13" spans="1:4">
      <c r="A13" s="173" t="s">
        <v>47</v>
      </c>
      <c r="B13" s="661"/>
      <c r="C13" s="655"/>
      <c r="D13" s="656"/>
    </row>
    <row r="14" spans="1:4">
      <c r="A14" s="173" t="s">
        <v>48</v>
      </c>
      <c r="B14" s="654"/>
      <c r="C14" s="655"/>
      <c r="D14" s="656"/>
    </row>
    <row r="15" spans="1:4">
      <c r="A15" s="173" t="s">
        <v>49</v>
      </c>
      <c r="B15" s="654"/>
      <c r="C15" s="655"/>
      <c r="D15" s="656"/>
    </row>
    <row r="16" spans="1:4">
      <c r="A16" s="173" t="s">
        <v>50</v>
      </c>
      <c r="B16" s="654"/>
      <c r="C16" s="655"/>
      <c r="D16" s="656"/>
    </row>
    <row r="17" spans="1:4">
      <c r="A17" s="173" t="s">
        <v>51</v>
      </c>
      <c r="B17" s="654"/>
      <c r="C17" s="655"/>
      <c r="D17" s="656"/>
    </row>
    <row r="18" spans="1:4">
      <c r="A18" s="657"/>
    </row>
    <row r="19" spans="1:4" ht="28.5">
      <c r="A19" s="168">
        <v>1.3</v>
      </c>
      <c r="B19" s="169" t="s">
        <v>984</v>
      </c>
      <c r="C19" s="174"/>
      <c r="D19" s="175"/>
    </row>
    <row r="20" spans="1:4" ht="57">
      <c r="A20" s="168"/>
      <c r="B20" s="551" t="s">
        <v>985</v>
      </c>
      <c r="C20" s="174"/>
      <c r="D20" s="175"/>
    </row>
    <row r="21" spans="1:4">
      <c r="A21" s="173" t="s">
        <v>47</v>
      </c>
      <c r="B21" s="661"/>
      <c r="C21" s="655"/>
      <c r="D21" s="656"/>
    </row>
    <row r="22" spans="1:4">
      <c r="A22" s="173" t="s">
        <v>48</v>
      </c>
      <c r="B22" s="654"/>
      <c r="C22" s="655"/>
      <c r="D22" s="656"/>
    </row>
    <row r="23" spans="1:4">
      <c r="A23" s="173" t="s">
        <v>49</v>
      </c>
      <c r="B23" s="654"/>
      <c r="C23" s="655"/>
      <c r="D23" s="656"/>
    </row>
    <row r="24" spans="1:4">
      <c r="A24" s="173" t="s">
        <v>50</v>
      </c>
      <c r="B24" s="654"/>
      <c r="C24" s="655"/>
      <c r="D24" s="656"/>
    </row>
    <row r="25" spans="1:4">
      <c r="A25" s="173" t="s">
        <v>51</v>
      </c>
      <c r="B25" s="654"/>
      <c r="C25" s="655"/>
      <c r="D25" s="656"/>
    </row>
    <row r="26" spans="1:4">
      <c r="A26" s="657"/>
    </row>
    <row r="27" spans="1:4" ht="28.5">
      <c r="A27" s="168">
        <v>1.4</v>
      </c>
      <c r="B27" s="169" t="s">
        <v>986</v>
      </c>
      <c r="C27" s="174"/>
      <c r="D27" s="175"/>
    </row>
    <row r="28" spans="1:4">
      <c r="A28" s="173" t="s">
        <v>47</v>
      </c>
      <c r="B28" s="654"/>
      <c r="C28" s="655"/>
      <c r="D28" s="656"/>
    </row>
    <row r="29" spans="1:4">
      <c r="A29" s="173" t="s">
        <v>48</v>
      </c>
      <c r="B29" s="654"/>
      <c r="C29" s="655"/>
      <c r="D29" s="656"/>
    </row>
    <row r="30" spans="1:4">
      <c r="A30" s="173" t="s">
        <v>49</v>
      </c>
      <c r="B30" s="654"/>
      <c r="C30" s="655"/>
      <c r="D30" s="656"/>
    </row>
    <row r="31" spans="1:4">
      <c r="A31" s="173" t="s">
        <v>50</v>
      </c>
      <c r="B31" s="654"/>
      <c r="C31" s="655"/>
      <c r="D31" s="656"/>
    </row>
    <row r="32" spans="1:4">
      <c r="A32" s="173" t="s">
        <v>51</v>
      </c>
      <c r="B32" s="654"/>
      <c r="C32" s="655"/>
      <c r="D32" s="656"/>
    </row>
    <row r="33" spans="1:4">
      <c r="A33" s="657"/>
      <c r="B33" s="654"/>
    </row>
    <row r="34" spans="1:4" ht="42.75">
      <c r="A34" s="619">
        <v>1.5</v>
      </c>
      <c r="B34" s="176" t="s">
        <v>987</v>
      </c>
      <c r="C34" s="177"/>
      <c r="D34" s="178"/>
    </row>
    <row r="35" spans="1:4">
      <c r="A35" s="173" t="s">
        <v>47</v>
      </c>
      <c r="B35" s="654"/>
      <c r="C35" s="655"/>
      <c r="D35" s="656"/>
    </row>
    <row r="36" spans="1:4">
      <c r="A36" s="173" t="s">
        <v>48</v>
      </c>
      <c r="B36" s="654"/>
      <c r="C36" s="655"/>
      <c r="D36" s="656"/>
    </row>
    <row r="37" spans="1:4">
      <c r="A37" s="173" t="s">
        <v>49</v>
      </c>
      <c r="B37" s="654"/>
      <c r="C37" s="655"/>
      <c r="D37" s="656"/>
    </row>
    <row r="38" spans="1:4">
      <c r="A38" s="173" t="s">
        <v>50</v>
      </c>
      <c r="B38" s="654"/>
      <c r="C38" s="655"/>
      <c r="D38" s="656"/>
    </row>
    <row r="39" spans="1:4">
      <c r="A39" s="173" t="s">
        <v>51</v>
      </c>
      <c r="B39" s="654"/>
      <c r="C39" s="655"/>
      <c r="D39" s="656"/>
    </row>
    <row r="40" spans="1:4">
      <c r="A40" s="657"/>
    </row>
    <row r="41" spans="1:4" ht="20.45" customHeight="1">
      <c r="A41" s="549">
        <v>2</v>
      </c>
      <c r="B41" s="550" t="s">
        <v>988</v>
      </c>
      <c r="C41" s="174"/>
      <c r="D41" s="175"/>
    </row>
    <row r="42" spans="1:4" ht="171">
      <c r="A42" s="619">
        <v>2.1</v>
      </c>
      <c r="B42" s="176" t="s">
        <v>989</v>
      </c>
      <c r="C42" s="177"/>
      <c r="D42" s="178"/>
    </row>
    <row r="43" spans="1:4" ht="104.1" customHeight="1">
      <c r="A43" s="619"/>
      <c r="B43" s="547" t="s">
        <v>990</v>
      </c>
      <c r="C43" s="177"/>
      <c r="D43" s="178"/>
    </row>
    <row r="44" spans="1:4">
      <c r="A44" s="173" t="s">
        <v>47</v>
      </c>
      <c r="B44" s="661"/>
      <c r="C44" s="655"/>
      <c r="D44" s="656"/>
    </row>
    <row r="45" spans="1:4">
      <c r="A45" s="173" t="s">
        <v>48</v>
      </c>
      <c r="B45" s="661"/>
      <c r="C45" s="655"/>
      <c r="D45" s="656"/>
    </row>
    <row r="46" spans="1:4">
      <c r="A46" s="173" t="s">
        <v>49</v>
      </c>
      <c r="B46" s="661"/>
      <c r="C46" s="655"/>
      <c r="D46" s="656"/>
    </row>
    <row r="47" spans="1:4">
      <c r="A47" s="173" t="s">
        <v>50</v>
      </c>
      <c r="B47" s="661"/>
      <c r="C47" s="655"/>
      <c r="D47" s="656"/>
    </row>
    <row r="48" spans="1:4">
      <c r="A48" s="173" t="s">
        <v>51</v>
      </c>
      <c r="B48" s="661"/>
      <c r="C48" s="655"/>
      <c r="D48" s="656"/>
    </row>
    <row r="49" spans="1:4" ht="28.5">
      <c r="A49" s="619"/>
      <c r="B49" s="176" t="s">
        <v>991</v>
      </c>
      <c r="C49" s="177"/>
      <c r="D49" s="178"/>
    </row>
    <row r="50" spans="1:4">
      <c r="A50" s="173" t="s">
        <v>47</v>
      </c>
      <c r="B50" s="661"/>
      <c r="C50" s="655"/>
      <c r="D50" s="656"/>
    </row>
    <row r="51" spans="1:4">
      <c r="A51" s="173" t="s">
        <v>48</v>
      </c>
      <c r="B51" s="661"/>
      <c r="C51" s="655"/>
      <c r="D51" s="656"/>
    </row>
    <row r="52" spans="1:4">
      <c r="A52" s="173" t="s">
        <v>49</v>
      </c>
      <c r="B52" s="661"/>
      <c r="C52" s="655"/>
      <c r="D52" s="656"/>
    </row>
    <row r="53" spans="1:4">
      <c r="A53" s="173" t="s">
        <v>50</v>
      </c>
      <c r="B53" s="661"/>
      <c r="C53" s="655"/>
      <c r="D53" s="656"/>
    </row>
    <row r="54" spans="1:4">
      <c r="A54" s="173" t="s">
        <v>51</v>
      </c>
      <c r="B54" s="661"/>
      <c r="C54" s="655"/>
      <c r="D54" s="656"/>
    </row>
    <row r="55" spans="1:4" ht="57">
      <c r="A55" s="619"/>
      <c r="B55" s="176" t="s">
        <v>992</v>
      </c>
      <c r="C55" s="177"/>
      <c r="D55" s="178"/>
    </row>
    <row r="56" spans="1:4" ht="42.75">
      <c r="A56" s="619"/>
      <c r="B56" s="547" t="s">
        <v>993</v>
      </c>
      <c r="C56" s="177"/>
      <c r="D56" s="178"/>
    </row>
    <row r="57" spans="1:4">
      <c r="A57" s="173" t="s">
        <v>47</v>
      </c>
      <c r="B57" s="661"/>
      <c r="C57" s="655"/>
      <c r="D57" s="656"/>
    </row>
    <row r="58" spans="1:4">
      <c r="A58" s="173" t="s">
        <v>48</v>
      </c>
      <c r="B58" s="661"/>
      <c r="C58" s="655"/>
      <c r="D58" s="656"/>
    </row>
    <row r="59" spans="1:4">
      <c r="A59" s="173" t="s">
        <v>49</v>
      </c>
      <c r="B59" s="661"/>
      <c r="C59" s="655"/>
      <c r="D59" s="656"/>
    </row>
    <row r="60" spans="1:4">
      <c r="A60" s="173" t="s">
        <v>50</v>
      </c>
      <c r="B60" s="661"/>
      <c r="C60" s="655"/>
      <c r="D60" s="656"/>
    </row>
    <row r="61" spans="1:4">
      <c r="A61" s="173" t="s">
        <v>51</v>
      </c>
      <c r="B61" s="661"/>
      <c r="C61" s="655"/>
      <c r="D61" s="656"/>
    </row>
    <row r="62" spans="1:4">
      <c r="A62" s="657"/>
    </row>
    <row r="63" spans="1:4" s="662" customFormat="1" ht="27.75" customHeight="1">
      <c r="A63" s="552">
        <v>3</v>
      </c>
      <c r="B63" s="548" t="s">
        <v>994</v>
      </c>
      <c r="C63" s="553"/>
      <c r="D63" s="554"/>
    </row>
    <row r="64" spans="1:4" ht="28.5">
      <c r="A64" s="619">
        <v>3.1</v>
      </c>
      <c r="B64" s="176" t="s">
        <v>995</v>
      </c>
      <c r="C64" s="181"/>
      <c r="D64" s="182"/>
    </row>
    <row r="65" spans="1:4" ht="42.75">
      <c r="A65" s="619"/>
      <c r="B65" s="547" t="s">
        <v>996</v>
      </c>
      <c r="C65" s="181"/>
      <c r="D65" s="182"/>
    </row>
    <row r="66" spans="1:4">
      <c r="A66" s="173" t="s">
        <v>47</v>
      </c>
      <c r="B66" s="654"/>
      <c r="C66" s="655"/>
      <c r="D66" s="656"/>
    </row>
    <row r="67" spans="1:4">
      <c r="A67" s="173" t="s">
        <v>48</v>
      </c>
      <c r="B67" s="654"/>
      <c r="C67" s="655"/>
      <c r="D67" s="656"/>
    </row>
    <row r="68" spans="1:4">
      <c r="A68" s="173" t="s">
        <v>49</v>
      </c>
      <c r="B68" s="654"/>
      <c r="C68" s="655"/>
      <c r="D68" s="656"/>
    </row>
    <row r="69" spans="1:4">
      <c r="A69" s="173" t="s">
        <v>50</v>
      </c>
      <c r="B69" s="654"/>
      <c r="C69" s="655"/>
      <c r="D69" s="656"/>
    </row>
    <row r="70" spans="1:4">
      <c r="A70" s="173" t="s">
        <v>51</v>
      </c>
      <c r="B70" s="654"/>
      <c r="C70" s="655"/>
      <c r="D70" s="656"/>
    </row>
    <row r="71" spans="1:4">
      <c r="A71" s="657"/>
    </row>
    <row r="72" spans="1:4" ht="28.5">
      <c r="A72" s="619">
        <v>3.2</v>
      </c>
      <c r="B72" s="176" t="s">
        <v>997</v>
      </c>
      <c r="C72" s="181"/>
      <c r="D72" s="182"/>
    </row>
    <row r="73" spans="1:4">
      <c r="A73" s="173"/>
      <c r="B73" s="654"/>
      <c r="C73" s="655"/>
      <c r="D73" s="656"/>
    </row>
    <row r="74" spans="1:4">
      <c r="A74" s="173"/>
      <c r="B74" s="654"/>
      <c r="C74" s="655"/>
      <c r="D74" s="656"/>
    </row>
    <row r="75" spans="1:4">
      <c r="A75" s="173"/>
      <c r="B75" s="654"/>
      <c r="C75" s="655"/>
      <c r="D75" s="656"/>
    </row>
    <row r="76" spans="1:4">
      <c r="A76" s="173"/>
      <c r="B76" s="654"/>
      <c r="C76" s="655"/>
      <c r="D76" s="656"/>
    </row>
    <row r="77" spans="1:4">
      <c r="A77" s="173"/>
      <c r="B77" s="654"/>
      <c r="C77" s="655"/>
      <c r="D77" s="656"/>
    </row>
    <row r="78" spans="1:4">
      <c r="A78" s="657"/>
    </row>
    <row r="79" spans="1:4" ht="15.75">
      <c r="A79" s="619"/>
      <c r="B79" s="548" t="s">
        <v>998</v>
      </c>
      <c r="C79" s="181"/>
      <c r="D79" s="182"/>
    </row>
    <row r="80" spans="1:4" ht="71.25">
      <c r="A80" s="619">
        <v>3.3</v>
      </c>
      <c r="B80" s="176" t="s">
        <v>999</v>
      </c>
      <c r="C80" s="181"/>
      <c r="D80" s="182"/>
    </row>
    <row r="81" spans="1:4" ht="57">
      <c r="A81" s="619"/>
      <c r="B81" s="176" t="s">
        <v>1000</v>
      </c>
      <c r="C81" s="181"/>
      <c r="D81" s="182"/>
    </row>
    <row r="82" spans="1:4" ht="99.75">
      <c r="A82" s="619"/>
      <c r="B82" s="547" t="s">
        <v>1001</v>
      </c>
      <c r="C82" s="181"/>
      <c r="D82" s="182"/>
    </row>
    <row r="83" spans="1:4">
      <c r="A83" s="173"/>
      <c r="B83" s="654"/>
      <c r="C83" s="655"/>
      <c r="D83" s="656"/>
    </row>
    <row r="84" spans="1:4">
      <c r="A84" s="173"/>
      <c r="B84" s="654"/>
      <c r="C84" s="655"/>
      <c r="D84" s="656"/>
    </row>
    <row r="85" spans="1:4">
      <c r="A85" s="173"/>
      <c r="B85" s="654"/>
      <c r="C85" s="655"/>
      <c r="D85" s="656"/>
    </row>
    <row r="86" spans="1:4">
      <c r="A86" s="173"/>
      <c r="B86" s="654"/>
      <c r="C86" s="655"/>
      <c r="D86" s="656"/>
    </row>
    <row r="87" spans="1:4">
      <c r="A87" s="173"/>
      <c r="B87" s="654"/>
      <c r="C87" s="655"/>
      <c r="D87" s="656"/>
    </row>
    <row r="88" spans="1:4">
      <c r="A88" s="657"/>
    </row>
    <row r="89" spans="1:4" s="662" customFormat="1" ht="15.75">
      <c r="A89" s="552">
        <v>4</v>
      </c>
      <c r="B89" s="548" t="s">
        <v>1002</v>
      </c>
      <c r="C89" s="560"/>
      <c r="D89" s="561"/>
    </row>
    <row r="90" spans="1:4" ht="57">
      <c r="A90" s="619">
        <v>4.0999999999999996</v>
      </c>
      <c r="B90" s="176" t="s">
        <v>1003</v>
      </c>
      <c r="C90" s="181"/>
      <c r="D90" s="182"/>
    </row>
    <row r="91" spans="1:4">
      <c r="A91" s="173" t="s">
        <v>47</v>
      </c>
      <c r="B91" s="654"/>
      <c r="C91" s="655"/>
      <c r="D91" s="656"/>
    </row>
    <row r="92" spans="1:4">
      <c r="A92" s="173" t="s">
        <v>48</v>
      </c>
      <c r="B92" s="654"/>
      <c r="C92" s="655"/>
      <c r="D92" s="656"/>
    </row>
    <row r="93" spans="1:4">
      <c r="A93" s="173" t="s">
        <v>49</v>
      </c>
      <c r="B93" s="654"/>
      <c r="C93" s="655"/>
      <c r="D93" s="656"/>
    </row>
    <row r="94" spans="1:4">
      <c r="A94" s="173" t="s">
        <v>50</v>
      </c>
      <c r="B94" s="654"/>
      <c r="C94" s="655"/>
      <c r="D94" s="656"/>
    </row>
    <row r="95" spans="1:4">
      <c r="A95" s="173" t="s">
        <v>51</v>
      </c>
      <c r="B95" s="654"/>
      <c r="C95" s="655"/>
      <c r="D95" s="656"/>
    </row>
    <row r="96" spans="1:4">
      <c r="A96" s="657"/>
    </row>
    <row r="97" spans="1:4" ht="57">
      <c r="A97" s="168">
        <v>4.2</v>
      </c>
      <c r="B97" s="169" t="s">
        <v>1004</v>
      </c>
      <c r="C97" s="179"/>
      <c r="D97" s="180"/>
    </row>
    <row r="98" spans="1:4">
      <c r="A98" s="173" t="s">
        <v>47</v>
      </c>
      <c r="B98" s="654"/>
      <c r="C98" s="655"/>
      <c r="D98" s="656"/>
    </row>
    <row r="99" spans="1:4">
      <c r="A99" s="173" t="s">
        <v>48</v>
      </c>
      <c r="B99" s="654"/>
      <c r="C99" s="655"/>
      <c r="D99" s="656"/>
    </row>
    <row r="100" spans="1:4">
      <c r="A100" s="173" t="s">
        <v>49</v>
      </c>
      <c r="B100" s="654"/>
      <c r="C100" s="655"/>
      <c r="D100" s="656"/>
    </row>
    <row r="101" spans="1:4">
      <c r="A101" s="173" t="s">
        <v>50</v>
      </c>
      <c r="B101" s="654"/>
      <c r="C101" s="655"/>
      <c r="D101" s="656"/>
    </row>
    <row r="102" spans="1:4">
      <c r="A102" s="173" t="s">
        <v>51</v>
      </c>
      <c r="B102" s="654"/>
      <c r="C102" s="655"/>
      <c r="D102" s="656"/>
    </row>
    <row r="103" spans="1:4" ht="42.75">
      <c r="A103" s="168"/>
      <c r="B103" s="169" t="s">
        <v>1005</v>
      </c>
      <c r="C103" s="179"/>
      <c r="D103" s="180"/>
    </row>
    <row r="104" spans="1:4" ht="28.5">
      <c r="A104" s="168"/>
      <c r="B104" s="551" t="s">
        <v>1006</v>
      </c>
      <c r="C104" s="179"/>
      <c r="D104" s="180"/>
    </row>
    <row r="105" spans="1:4">
      <c r="A105" s="173" t="s">
        <v>47</v>
      </c>
      <c r="B105" s="654"/>
      <c r="C105" s="655"/>
      <c r="D105" s="656"/>
    </row>
    <row r="106" spans="1:4">
      <c r="A106" s="173" t="s">
        <v>48</v>
      </c>
      <c r="B106" s="654"/>
      <c r="C106" s="655"/>
      <c r="D106" s="656"/>
    </row>
    <row r="107" spans="1:4">
      <c r="A107" s="173" t="s">
        <v>49</v>
      </c>
      <c r="B107" s="654"/>
      <c r="C107" s="655"/>
      <c r="D107" s="656"/>
    </row>
    <row r="108" spans="1:4">
      <c r="A108" s="173" t="s">
        <v>50</v>
      </c>
      <c r="B108" s="654"/>
      <c r="C108" s="655"/>
      <c r="D108" s="656"/>
    </row>
    <row r="109" spans="1:4">
      <c r="A109" s="173" t="s">
        <v>51</v>
      </c>
      <c r="B109" s="654"/>
      <c r="C109" s="655"/>
      <c r="D109" s="656"/>
    </row>
    <row r="110" spans="1:4">
      <c r="A110" s="657"/>
    </row>
    <row r="111" spans="1:4">
      <c r="A111" s="168">
        <v>5</v>
      </c>
      <c r="B111" s="169" t="s">
        <v>1007</v>
      </c>
      <c r="C111" s="179"/>
      <c r="D111" s="180"/>
    </row>
    <row r="112" spans="1:4" ht="85.5">
      <c r="A112" s="619">
        <v>5.0999999999999996</v>
      </c>
      <c r="B112" s="176" t="s">
        <v>2430</v>
      </c>
      <c r="C112" s="181"/>
      <c r="D112" s="182"/>
    </row>
    <row r="113" spans="1:4">
      <c r="A113" s="173" t="s">
        <v>47</v>
      </c>
      <c r="B113" s="654"/>
      <c r="C113" s="655"/>
      <c r="D113" s="656"/>
    </row>
    <row r="114" spans="1:4">
      <c r="A114" s="173" t="s">
        <v>48</v>
      </c>
      <c r="B114" s="654"/>
      <c r="C114" s="655"/>
      <c r="D114" s="656"/>
    </row>
    <row r="115" spans="1:4">
      <c r="A115" s="173" t="s">
        <v>49</v>
      </c>
      <c r="B115" s="654"/>
      <c r="C115" s="655"/>
      <c r="D115" s="656"/>
    </row>
    <row r="116" spans="1:4">
      <c r="A116" s="173" t="s">
        <v>50</v>
      </c>
      <c r="B116" s="654"/>
      <c r="C116" s="655"/>
      <c r="D116" s="656"/>
    </row>
    <row r="117" spans="1:4">
      <c r="A117" s="173" t="s">
        <v>51</v>
      </c>
      <c r="B117" s="654"/>
      <c r="C117" s="655"/>
      <c r="D117" s="656"/>
    </row>
    <row r="118" spans="1:4">
      <c r="A118" s="657"/>
    </row>
    <row r="119" spans="1:4" ht="42.75">
      <c r="A119" s="168">
        <v>5.2</v>
      </c>
      <c r="B119" s="169" t="s">
        <v>1008</v>
      </c>
      <c r="C119" s="179"/>
      <c r="D119" s="180"/>
    </row>
    <row r="120" spans="1:4">
      <c r="A120" s="173" t="s">
        <v>47</v>
      </c>
      <c r="B120" s="654"/>
      <c r="C120" s="655"/>
      <c r="D120" s="656"/>
    </row>
    <row r="121" spans="1:4">
      <c r="A121" s="173" t="s">
        <v>48</v>
      </c>
      <c r="B121" s="654"/>
      <c r="C121" s="655"/>
      <c r="D121" s="656"/>
    </row>
    <row r="122" spans="1:4">
      <c r="A122" s="173" t="s">
        <v>49</v>
      </c>
      <c r="B122" s="654"/>
      <c r="C122" s="655"/>
      <c r="D122" s="656"/>
    </row>
    <row r="123" spans="1:4">
      <c r="A123" s="173" t="s">
        <v>50</v>
      </c>
      <c r="B123" s="654"/>
      <c r="C123" s="655"/>
      <c r="D123" s="656"/>
    </row>
    <row r="124" spans="1:4">
      <c r="A124" s="173" t="s">
        <v>51</v>
      </c>
      <c r="B124" s="654"/>
      <c r="C124" s="655"/>
      <c r="D124" s="656"/>
    </row>
    <row r="125" spans="1:4">
      <c r="A125" s="657"/>
    </row>
    <row r="126" spans="1:4" s="662" customFormat="1" ht="15.75">
      <c r="A126" s="562">
        <v>6</v>
      </c>
      <c r="B126" s="550" t="s">
        <v>1009</v>
      </c>
      <c r="C126" s="563"/>
      <c r="D126" s="564"/>
    </row>
    <row r="127" spans="1:4" ht="28.5">
      <c r="A127" s="168">
        <v>6.1</v>
      </c>
      <c r="B127" s="169" t="s">
        <v>1010</v>
      </c>
      <c r="C127" s="179"/>
      <c r="D127" s="180"/>
    </row>
    <row r="128" spans="1:4">
      <c r="A128" s="173" t="s">
        <v>47</v>
      </c>
      <c r="B128" s="654"/>
      <c r="C128" s="655"/>
      <c r="D128" s="656"/>
    </row>
    <row r="129" spans="1:4">
      <c r="A129" s="173" t="s">
        <v>48</v>
      </c>
      <c r="B129" s="654"/>
      <c r="C129" s="655"/>
      <c r="D129" s="656"/>
    </row>
    <row r="130" spans="1:4">
      <c r="A130" s="173" t="s">
        <v>49</v>
      </c>
      <c r="B130" s="654"/>
      <c r="C130" s="655"/>
      <c r="D130" s="656"/>
    </row>
    <row r="131" spans="1:4">
      <c r="A131" s="173" t="s">
        <v>50</v>
      </c>
      <c r="B131" s="654"/>
      <c r="C131" s="655"/>
      <c r="D131" s="656"/>
    </row>
    <row r="132" spans="1:4">
      <c r="A132" s="173" t="s">
        <v>51</v>
      </c>
      <c r="B132" s="654"/>
      <c r="C132" s="655"/>
      <c r="D132" s="656"/>
    </row>
    <row r="133" spans="1:4">
      <c r="A133" s="657"/>
    </row>
    <row r="134" spans="1:4" ht="71.25">
      <c r="A134" s="168">
        <v>6.2</v>
      </c>
      <c r="B134" s="169" t="s">
        <v>1011</v>
      </c>
      <c r="C134" s="179"/>
      <c r="D134" s="180"/>
    </row>
    <row r="135" spans="1:4">
      <c r="A135" s="173" t="s">
        <v>47</v>
      </c>
      <c r="B135" s="654"/>
      <c r="C135" s="655"/>
      <c r="D135" s="656"/>
    </row>
    <row r="136" spans="1:4">
      <c r="A136" s="173" t="s">
        <v>48</v>
      </c>
      <c r="B136" s="654"/>
      <c r="C136" s="655"/>
      <c r="D136" s="656"/>
    </row>
    <row r="137" spans="1:4">
      <c r="A137" s="173" t="s">
        <v>49</v>
      </c>
      <c r="B137" s="654"/>
      <c r="C137" s="655"/>
      <c r="D137" s="656"/>
    </row>
    <row r="138" spans="1:4">
      <c r="A138" s="173" t="s">
        <v>50</v>
      </c>
      <c r="B138" s="654"/>
      <c r="C138" s="655"/>
      <c r="D138" s="656"/>
    </row>
    <row r="139" spans="1:4">
      <c r="A139" s="173" t="s">
        <v>51</v>
      </c>
      <c r="B139" s="654"/>
      <c r="C139" s="655"/>
      <c r="D139" s="656"/>
    </row>
    <row r="140" spans="1:4">
      <c r="A140" s="657"/>
    </row>
    <row r="141" spans="1:4" ht="15.75">
      <c r="A141" s="640"/>
      <c r="B141" s="641" t="s">
        <v>1012</v>
      </c>
      <c r="C141" s="642"/>
      <c r="D141" s="643"/>
    </row>
    <row r="142" spans="1:4" s="662" customFormat="1" ht="15.75">
      <c r="A142" s="562">
        <v>7</v>
      </c>
      <c r="B142" s="550" t="s">
        <v>1013</v>
      </c>
      <c r="C142" s="563"/>
      <c r="D142" s="564"/>
    </row>
    <row r="143" spans="1:4" ht="57">
      <c r="A143" s="168">
        <v>7.1</v>
      </c>
      <c r="B143" s="169" t="s">
        <v>1014</v>
      </c>
      <c r="C143" s="179"/>
      <c r="D143" s="180"/>
    </row>
    <row r="144" spans="1:4">
      <c r="A144" s="173" t="s">
        <v>47</v>
      </c>
      <c r="B144" s="654"/>
      <c r="C144" s="655"/>
      <c r="D144" s="656"/>
    </row>
    <row r="145" spans="1:4">
      <c r="A145" s="173" t="s">
        <v>48</v>
      </c>
      <c r="B145" s="654"/>
      <c r="C145" s="655"/>
      <c r="D145" s="656"/>
    </row>
    <row r="146" spans="1:4">
      <c r="A146" s="173" t="s">
        <v>49</v>
      </c>
      <c r="B146" s="654"/>
      <c r="C146" s="655"/>
      <c r="D146" s="656"/>
    </row>
    <row r="147" spans="1:4">
      <c r="A147" s="173" t="s">
        <v>50</v>
      </c>
      <c r="B147" s="654"/>
      <c r="C147" s="655"/>
      <c r="D147" s="656"/>
    </row>
    <row r="148" spans="1:4">
      <c r="A148" s="173" t="s">
        <v>51</v>
      </c>
      <c r="B148" s="654"/>
      <c r="C148" s="655"/>
      <c r="D148" s="656"/>
    </row>
    <row r="149" spans="1:4" ht="57">
      <c r="A149" s="168"/>
      <c r="B149" s="169" t="s">
        <v>1015</v>
      </c>
      <c r="C149" s="179"/>
      <c r="D149" s="180"/>
    </row>
    <row r="150" spans="1:4">
      <c r="A150" s="173" t="s">
        <v>47</v>
      </c>
      <c r="B150" s="654"/>
      <c r="C150" s="655"/>
      <c r="D150" s="656"/>
    </row>
    <row r="151" spans="1:4">
      <c r="A151" s="173" t="s">
        <v>48</v>
      </c>
      <c r="B151" s="654"/>
      <c r="C151" s="655"/>
      <c r="D151" s="656"/>
    </row>
    <row r="152" spans="1:4">
      <c r="A152" s="173" t="s">
        <v>49</v>
      </c>
      <c r="B152" s="654"/>
      <c r="C152" s="655"/>
      <c r="D152" s="656"/>
    </row>
    <row r="153" spans="1:4">
      <c r="A153" s="173" t="s">
        <v>50</v>
      </c>
      <c r="B153" s="654"/>
      <c r="C153" s="655"/>
      <c r="D153" s="656"/>
    </row>
    <row r="154" spans="1:4">
      <c r="A154" s="173" t="s">
        <v>51</v>
      </c>
      <c r="B154" s="654"/>
      <c r="C154" s="655"/>
      <c r="D154" s="656"/>
    </row>
    <row r="155" spans="1:4" ht="42.75">
      <c r="A155" s="168"/>
      <c r="B155" s="169" t="s">
        <v>1016</v>
      </c>
      <c r="C155" s="179"/>
      <c r="D155" s="180"/>
    </row>
    <row r="156" spans="1:4">
      <c r="A156" s="173" t="s">
        <v>47</v>
      </c>
      <c r="B156" s="654"/>
      <c r="C156" s="655"/>
      <c r="D156" s="656"/>
    </row>
    <row r="157" spans="1:4">
      <c r="A157" s="173" t="s">
        <v>48</v>
      </c>
      <c r="B157" s="654"/>
      <c r="C157" s="655"/>
      <c r="D157" s="656"/>
    </row>
    <row r="158" spans="1:4">
      <c r="A158" s="173" t="s">
        <v>49</v>
      </c>
      <c r="B158" s="654"/>
      <c r="C158" s="655"/>
      <c r="D158" s="656"/>
    </row>
    <row r="159" spans="1:4">
      <c r="A159" s="173" t="s">
        <v>50</v>
      </c>
      <c r="B159" s="654"/>
      <c r="C159" s="655"/>
      <c r="D159" s="656"/>
    </row>
    <row r="160" spans="1:4">
      <c r="A160" s="173" t="s">
        <v>51</v>
      </c>
      <c r="B160" s="654"/>
      <c r="C160" s="655"/>
      <c r="D160" s="656"/>
    </row>
    <row r="161" spans="1:4">
      <c r="A161" s="657"/>
    </row>
    <row r="162" spans="1:4" ht="15">
      <c r="A162" s="619">
        <v>8</v>
      </c>
      <c r="B162" s="176" t="s">
        <v>2431</v>
      </c>
      <c r="C162" s="177"/>
      <c r="D162" s="178"/>
    </row>
    <row r="163" spans="1:4" ht="270.95" customHeight="1">
      <c r="A163" s="619">
        <v>8.1</v>
      </c>
      <c r="B163" s="176" t="s">
        <v>1017</v>
      </c>
      <c r="C163" s="177"/>
      <c r="D163" s="178"/>
    </row>
    <row r="164" spans="1:4">
      <c r="A164" s="173" t="s">
        <v>47</v>
      </c>
      <c r="B164" s="654"/>
      <c r="C164" s="655"/>
      <c r="D164" s="656"/>
    </row>
    <row r="165" spans="1:4">
      <c r="A165" s="173" t="s">
        <v>48</v>
      </c>
      <c r="B165" s="654"/>
      <c r="C165" s="655"/>
      <c r="D165" s="656"/>
    </row>
    <row r="166" spans="1:4">
      <c r="A166" s="173" t="s">
        <v>49</v>
      </c>
      <c r="B166" s="654"/>
      <c r="C166" s="655"/>
      <c r="D166" s="656"/>
    </row>
    <row r="167" spans="1:4">
      <c r="A167" s="173" t="s">
        <v>50</v>
      </c>
      <c r="B167" s="654"/>
      <c r="C167" s="655"/>
      <c r="D167" s="656"/>
    </row>
    <row r="168" spans="1:4">
      <c r="A168" s="173" t="s">
        <v>51</v>
      </c>
      <c r="B168" s="654"/>
      <c r="C168" s="655"/>
      <c r="D168" s="656"/>
    </row>
    <row r="169" spans="1:4">
      <c r="A169" s="657"/>
    </row>
    <row r="170" spans="1:4" ht="42.95" customHeight="1">
      <c r="A170" s="619"/>
      <c r="B170" s="176" t="s">
        <v>1018</v>
      </c>
      <c r="C170" s="177"/>
      <c r="D170" s="178"/>
    </row>
    <row r="171" spans="1:4">
      <c r="A171" s="173" t="s">
        <v>47</v>
      </c>
      <c r="B171" s="654"/>
      <c r="C171" s="655"/>
      <c r="D171" s="656"/>
    </row>
    <row r="172" spans="1:4">
      <c r="A172" s="173" t="s">
        <v>48</v>
      </c>
      <c r="B172" s="654"/>
      <c r="C172" s="655"/>
      <c r="D172" s="656"/>
    </row>
    <row r="173" spans="1:4">
      <c r="A173" s="173" t="s">
        <v>49</v>
      </c>
      <c r="B173" s="654"/>
      <c r="C173" s="655"/>
      <c r="D173" s="656"/>
    </row>
    <row r="174" spans="1:4">
      <c r="A174" s="173" t="s">
        <v>50</v>
      </c>
      <c r="B174" s="654"/>
      <c r="C174" s="655"/>
      <c r="D174" s="656"/>
    </row>
    <row r="175" spans="1:4">
      <c r="A175" s="173" t="s">
        <v>51</v>
      </c>
      <c r="B175" s="654"/>
      <c r="C175" s="655"/>
      <c r="D175" s="656"/>
    </row>
    <row r="176" spans="1:4">
      <c r="A176" s="657"/>
    </row>
    <row r="177" spans="1:4" ht="28.5">
      <c r="A177" s="619"/>
      <c r="B177" s="176" t="s">
        <v>1019</v>
      </c>
      <c r="C177" s="177"/>
      <c r="D177" s="178"/>
    </row>
    <row r="178" spans="1:4">
      <c r="A178" s="173" t="s">
        <v>47</v>
      </c>
      <c r="B178" s="654"/>
      <c r="C178" s="655"/>
      <c r="D178" s="656"/>
    </row>
    <row r="179" spans="1:4">
      <c r="A179" s="173" t="s">
        <v>48</v>
      </c>
      <c r="B179" s="654"/>
      <c r="C179" s="655"/>
      <c r="D179" s="656"/>
    </row>
    <row r="180" spans="1:4">
      <c r="A180" s="173" t="s">
        <v>49</v>
      </c>
      <c r="B180" s="654"/>
      <c r="C180" s="655"/>
      <c r="D180" s="656"/>
    </row>
    <row r="181" spans="1:4">
      <c r="A181" s="173" t="s">
        <v>50</v>
      </c>
      <c r="B181" s="654"/>
      <c r="C181" s="655"/>
      <c r="D181" s="656"/>
    </row>
    <row r="182" spans="1:4">
      <c r="A182" s="173" t="s">
        <v>51</v>
      </c>
      <c r="B182" s="654"/>
      <c r="C182" s="655"/>
      <c r="D182" s="656"/>
    </row>
    <row r="183" spans="1:4">
      <c r="A183" s="657"/>
    </row>
    <row r="184" spans="1:4" s="662" customFormat="1" ht="15.75">
      <c r="A184" s="562">
        <v>9</v>
      </c>
      <c r="B184" s="550" t="s">
        <v>1020</v>
      </c>
      <c r="C184" s="565"/>
      <c r="D184" s="566"/>
    </row>
    <row r="185" spans="1:4" ht="299.25" customHeight="1">
      <c r="A185" s="168">
        <v>9.1</v>
      </c>
      <c r="B185" s="176" t="s">
        <v>1021</v>
      </c>
      <c r="C185" s="177"/>
      <c r="D185" s="178"/>
    </row>
    <row r="186" spans="1:4" ht="105" customHeight="1">
      <c r="A186" s="168"/>
      <c r="B186" s="547" t="s">
        <v>1022</v>
      </c>
      <c r="C186" s="177"/>
      <c r="D186" s="178"/>
    </row>
    <row r="187" spans="1:4">
      <c r="A187" s="173" t="s">
        <v>47</v>
      </c>
      <c r="B187" s="663"/>
      <c r="C187" s="664"/>
      <c r="D187" s="665"/>
    </row>
    <row r="188" spans="1:4">
      <c r="A188" s="173" t="s">
        <v>48</v>
      </c>
      <c r="B188" s="654"/>
      <c r="C188" s="655"/>
      <c r="D188" s="656"/>
    </row>
    <row r="189" spans="1:4">
      <c r="A189" s="173" t="s">
        <v>49</v>
      </c>
      <c r="B189" s="654"/>
      <c r="C189" s="655"/>
      <c r="D189" s="656"/>
    </row>
    <row r="190" spans="1:4">
      <c r="A190" s="173" t="s">
        <v>50</v>
      </c>
      <c r="B190" s="654"/>
      <c r="C190" s="655"/>
      <c r="D190" s="656"/>
    </row>
    <row r="191" spans="1:4">
      <c r="A191" s="173" t="s">
        <v>51</v>
      </c>
      <c r="B191" s="654"/>
      <c r="C191" s="655"/>
      <c r="D191" s="656"/>
    </row>
    <row r="192" spans="1:4">
      <c r="A192" s="657"/>
    </row>
    <row r="193" spans="1:4">
      <c r="A193" s="567">
        <v>10</v>
      </c>
      <c r="B193" s="568" t="s">
        <v>1023</v>
      </c>
      <c r="C193" s="569"/>
      <c r="D193" s="570"/>
    </row>
    <row r="194" spans="1:4" ht="42.75">
      <c r="A194" s="571"/>
      <c r="B194" s="648" t="s">
        <v>1024</v>
      </c>
      <c r="C194" s="649"/>
      <c r="D194" s="572"/>
    </row>
    <row r="195" spans="1:4" ht="176.45" customHeight="1">
      <c r="A195" s="571"/>
      <c r="B195" s="648" t="s">
        <v>1025</v>
      </c>
      <c r="C195" s="649"/>
      <c r="D195" s="572"/>
    </row>
    <row r="196" spans="1:4" ht="28.5">
      <c r="A196" s="571"/>
      <c r="B196" s="666" t="s">
        <v>1026</v>
      </c>
      <c r="C196" s="649"/>
      <c r="D196" s="572"/>
    </row>
    <row r="197" spans="1:4" ht="373.5" customHeight="1">
      <c r="A197" s="571"/>
      <c r="B197" s="648" t="s">
        <v>2432</v>
      </c>
      <c r="C197" s="649"/>
      <c r="D197" s="572"/>
    </row>
    <row r="198" spans="1:4" ht="71.25">
      <c r="A198" s="573"/>
      <c r="B198" s="576" t="s">
        <v>2433</v>
      </c>
      <c r="C198" s="574"/>
      <c r="D198" s="575"/>
    </row>
    <row r="199" spans="1:4">
      <c r="A199" s="172" t="s">
        <v>47</v>
      </c>
      <c r="B199" s="651"/>
      <c r="C199" s="652"/>
      <c r="D199" s="653"/>
    </row>
    <row r="200" spans="1:4">
      <c r="A200" s="173" t="s">
        <v>48</v>
      </c>
      <c r="B200" s="654"/>
      <c r="C200" s="655"/>
      <c r="D200" s="656"/>
    </row>
    <row r="201" spans="1:4">
      <c r="A201" s="173" t="s">
        <v>49</v>
      </c>
      <c r="B201" s="654"/>
      <c r="C201" s="655"/>
      <c r="D201" s="656"/>
    </row>
    <row r="202" spans="1:4">
      <c r="A202" s="173" t="s">
        <v>50</v>
      </c>
      <c r="B202" s="654"/>
      <c r="C202" s="655"/>
      <c r="D202" s="656"/>
    </row>
    <row r="203" spans="1:4">
      <c r="A203" s="173" t="s">
        <v>51</v>
      </c>
      <c r="B203" s="654"/>
      <c r="C203" s="655"/>
      <c r="D203" s="656"/>
    </row>
    <row r="204" spans="1:4">
      <c r="A204" s="657"/>
    </row>
    <row r="205" spans="1:4" ht="15">
      <c r="A205" s="619">
        <v>10.199999999999999</v>
      </c>
      <c r="B205" s="176" t="s">
        <v>1027</v>
      </c>
      <c r="C205" s="177"/>
      <c r="D205" s="178"/>
    </row>
    <row r="206" spans="1:4">
      <c r="A206" s="173" t="s">
        <v>47</v>
      </c>
      <c r="B206" s="654"/>
      <c r="C206" s="655"/>
      <c r="D206" s="656"/>
    </row>
    <row r="207" spans="1:4">
      <c r="A207" s="173" t="s">
        <v>48</v>
      </c>
      <c r="B207" s="654"/>
      <c r="C207" s="655"/>
      <c r="D207" s="656"/>
    </row>
    <row r="208" spans="1:4">
      <c r="A208" s="173" t="s">
        <v>49</v>
      </c>
      <c r="B208" s="654"/>
      <c r="C208" s="655"/>
      <c r="D208" s="656"/>
    </row>
    <row r="209" spans="1:4">
      <c r="A209" s="173" t="s">
        <v>50</v>
      </c>
      <c r="B209" s="654"/>
      <c r="C209" s="655"/>
      <c r="D209" s="656"/>
    </row>
    <row r="210" spans="1:4">
      <c r="A210" s="173" t="s">
        <v>51</v>
      </c>
      <c r="B210" s="654"/>
      <c r="C210" s="655"/>
      <c r="D210" s="656"/>
    </row>
    <row r="211" spans="1:4">
      <c r="A211" s="657"/>
    </row>
    <row r="212" spans="1:4" ht="57">
      <c r="A212" s="168">
        <v>10.3</v>
      </c>
      <c r="B212" s="169" t="s">
        <v>1028</v>
      </c>
      <c r="C212" s="174"/>
      <c r="D212" s="175"/>
    </row>
    <row r="213" spans="1:4" ht="99.75">
      <c r="A213" s="168"/>
      <c r="B213" s="547" t="s">
        <v>1029</v>
      </c>
      <c r="C213" s="177"/>
      <c r="D213" s="178"/>
    </row>
    <row r="214" spans="1:4">
      <c r="A214" s="173" t="s">
        <v>47</v>
      </c>
      <c r="B214" s="663"/>
      <c r="C214" s="664"/>
      <c r="D214" s="665"/>
    </row>
    <row r="215" spans="1:4">
      <c r="A215" s="173" t="s">
        <v>48</v>
      </c>
      <c r="B215" s="654"/>
      <c r="C215" s="655"/>
      <c r="D215" s="656"/>
    </row>
    <row r="216" spans="1:4">
      <c r="A216" s="173" t="s">
        <v>49</v>
      </c>
      <c r="B216" s="654"/>
      <c r="C216" s="655"/>
      <c r="D216" s="656"/>
    </row>
    <row r="217" spans="1:4">
      <c r="A217" s="173" t="s">
        <v>50</v>
      </c>
      <c r="B217" s="654"/>
      <c r="C217" s="655"/>
      <c r="D217" s="656"/>
    </row>
    <row r="218" spans="1:4">
      <c r="A218" s="173" t="s">
        <v>51</v>
      </c>
      <c r="B218" s="654"/>
      <c r="C218" s="655"/>
      <c r="D218" s="656"/>
    </row>
    <row r="219" spans="1:4">
      <c r="A219" s="657"/>
    </row>
    <row r="220" spans="1:4" ht="15">
      <c r="A220" s="619">
        <v>11</v>
      </c>
      <c r="B220" s="176" t="s">
        <v>1030</v>
      </c>
      <c r="C220" s="177"/>
      <c r="D220" s="178"/>
    </row>
    <row r="221" spans="1:4" ht="177" customHeight="1">
      <c r="A221" s="619">
        <v>11.1</v>
      </c>
      <c r="B221" s="176" t="s">
        <v>2434</v>
      </c>
      <c r="C221" s="177"/>
      <c r="D221" s="178"/>
    </row>
    <row r="222" spans="1:4">
      <c r="A222" s="173" t="s">
        <v>47</v>
      </c>
      <c r="B222" s="654"/>
      <c r="C222" s="655"/>
      <c r="D222" s="656"/>
    </row>
    <row r="223" spans="1:4">
      <c r="A223" s="173" t="s">
        <v>48</v>
      </c>
      <c r="B223" s="654"/>
      <c r="C223" s="655"/>
      <c r="D223" s="656"/>
    </row>
    <row r="224" spans="1:4">
      <c r="A224" s="173" t="s">
        <v>49</v>
      </c>
      <c r="B224" s="654"/>
      <c r="C224" s="655"/>
      <c r="D224" s="656"/>
    </row>
    <row r="225" spans="1:4">
      <c r="A225" s="173" t="s">
        <v>50</v>
      </c>
      <c r="B225" s="654"/>
      <c r="C225" s="655"/>
      <c r="D225" s="656"/>
    </row>
    <row r="226" spans="1:4">
      <c r="A226" s="173" t="s">
        <v>51</v>
      </c>
      <c r="B226" s="654"/>
      <c r="C226" s="655"/>
      <c r="D226" s="656"/>
    </row>
    <row r="227" spans="1:4">
      <c r="A227" s="657"/>
    </row>
    <row r="228" spans="1:4" ht="42.75">
      <c r="A228" s="168">
        <v>11.2</v>
      </c>
      <c r="B228" s="169" t="s">
        <v>1031</v>
      </c>
      <c r="C228" s="174"/>
      <c r="D228" s="175"/>
    </row>
    <row r="229" spans="1:4" ht="71.25">
      <c r="A229" s="168"/>
      <c r="B229" s="547" t="s">
        <v>1032</v>
      </c>
      <c r="C229" s="177"/>
      <c r="D229" s="178"/>
    </row>
    <row r="230" spans="1:4">
      <c r="A230" s="173" t="s">
        <v>47</v>
      </c>
      <c r="B230" s="663"/>
      <c r="C230" s="664"/>
      <c r="D230" s="665"/>
    </row>
    <row r="231" spans="1:4">
      <c r="A231" s="173" t="s">
        <v>48</v>
      </c>
      <c r="B231" s="654"/>
      <c r="C231" s="655"/>
      <c r="D231" s="656"/>
    </row>
    <row r="232" spans="1:4">
      <c r="A232" s="173" t="s">
        <v>49</v>
      </c>
      <c r="B232" s="654"/>
      <c r="C232" s="655"/>
      <c r="D232" s="656"/>
    </row>
    <row r="233" spans="1:4">
      <c r="A233" s="173" t="s">
        <v>50</v>
      </c>
      <c r="B233" s="654"/>
      <c r="C233" s="655"/>
      <c r="D233" s="656"/>
    </row>
    <row r="234" spans="1:4">
      <c r="A234" s="173" t="s">
        <v>51</v>
      </c>
      <c r="B234" s="654"/>
      <c r="C234" s="655"/>
      <c r="D234" s="656"/>
    </row>
    <row r="235" spans="1:4">
      <c r="A235" s="657"/>
    </row>
    <row r="236" spans="1:4" ht="42.75">
      <c r="A236" s="619">
        <v>11.3</v>
      </c>
      <c r="B236" s="176" t="s">
        <v>1033</v>
      </c>
      <c r="C236" s="177"/>
      <c r="D236" s="178"/>
    </row>
    <row r="237" spans="1:4">
      <c r="A237" s="173" t="s">
        <v>47</v>
      </c>
      <c r="B237" s="654"/>
      <c r="C237" s="655"/>
      <c r="D237" s="656"/>
    </row>
    <row r="238" spans="1:4">
      <c r="A238" s="173" t="s">
        <v>48</v>
      </c>
      <c r="B238" s="654"/>
      <c r="C238" s="655"/>
      <c r="D238" s="656"/>
    </row>
    <row r="239" spans="1:4">
      <c r="A239" s="173" t="s">
        <v>49</v>
      </c>
      <c r="B239" s="654"/>
      <c r="C239" s="655"/>
      <c r="D239" s="656"/>
    </row>
    <row r="240" spans="1:4">
      <c r="A240" s="173" t="s">
        <v>50</v>
      </c>
      <c r="B240" s="654"/>
      <c r="C240" s="655"/>
      <c r="D240" s="656"/>
    </row>
    <row r="241" spans="1:8">
      <c r="A241" s="173" t="s">
        <v>51</v>
      </c>
      <c r="B241" s="654"/>
      <c r="C241" s="655"/>
      <c r="D241" s="656"/>
    </row>
    <row r="242" spans="1:8">
      <c r="A242" s="657"/>
    </row>
    <row r="243" spans="1:8" s="667" customFormat="1" ht="59.25" customHeight="1">
      <c r="A243" s="634" t="s">
        <v>1034</v>
      </c>
      <c r="B243" s="584" t="s">
        <v>1035</v>
      </c>
      <c r="C243" s="585"/>
      <c r="D243" s="586"/>
      <c r="F243" s="603"/>
      <c r="G243" s="603"/>
      <c r="H243" s="607"/>
    </row>
    <row r="244" spans="1:8" ht="36">
      <c r="B244" s="644" t="s">
        <v>1036</v>
      </c>
      <c r="C244" s="645" t="s">
        <v>1037</v>
      </c>
      <c r="D244" s="646" t="s">
        <v>1038</v>
      </c>
    </row>
    <row r="245" spans="1:8">
      <c r="B245" s="604" t="s">
        <v>1039</v>
      </c>
      <c r="C245" s="606"/>
      <c r="D245" s="606">
        <f>ROUNDUP(SQRT(C245),0)</f>
        <v>0</v>
      </c>
    </row>
    <row r="246" spans="1:8" ht="57">
      <c r="B246" s="605" t="s">
        <v>1040</v>
      </c>
      <c r="C246" s="605"/>
      <c r="D246" s="606">
        <f>ROUNDUP(0.6*SQRT(C246),0)</f>
        <v>0</v>
      </c>
    </row>
    <row r="247" spans="1:8">
      <c r="B247" s="604" t="s">
        <v>1041</v>
      </c>
      <c r="C247" s="606"/>
      <c r="D247" s="606">
        <f>ROUNDUP(0.1*SQRT(C247),0)</f>
        <v>0</v>
      </c>
    </row>
    <row r="248" spans="1:8" ht="60" customHeight="1">
      <c r="B248" s="604" t="s">
        <v>1042</v>
      </c>
      <c r="C248" s="606"/>
      <c r="D248" s="605" t="s">
        <v>1043</v>
      </c>
    </row>
    <row r="249" spans="1:8">
      <c r="A249" s="173" t="s">
        <v>47</v>
      </c>
      <c r="B249" s="663"/>
      <c r="C249" s="664"/>
      <c r="D249" s="665"/>
      <c r="F249" s="604"/>
      <c r="G249" s="606"/>
      <c r="H249" s="606"/>
    </row>
    <row r="250" spans="1:8" ht="15.75" customHeight="1">
      <c r="A250" s="173" t="s">
        <v>48</v>
      </c>
      <c r="B250" s="654"/>
      <c r="C250" s="655"/>
      <c r="D250" s="656"/>
      <c r="F250" s="605"/>
      <c r="G250" s="605"/>
      <c r="H250" s="606"/>
    </row>
    <row r="251" spans="1:8">
      <c r="A251" s="173" t="s">
        <v>49</v>
      </c>
      <c r="B251" s="663"/>
      <c r="C251" s="664"/>
      <c r="D251" s="665"/>
      <c r="F251" s="604"/>
      <c r="G251" s="606"/>
      <c r="H251" s="606"/>
    </row>
    <row r="252" spans="1:8">
      <c r="A252" s="173" t="s">
        <v>50</v>
      </c>
      <c r="B252" s="663"/>
      <c r="C252" s="664"/>
      <c r="D252" s="665"/>
      <c r="F252" s="604"/>
      <c r="G252" s="606"/>
      <c r="H252" s="606"/>
    </row>
    <row r="253" spans="1:8">
      <c r="A253" s="173" t="s">
        <v>51</v>
      </c>
      <c r="B253" s="654"/>
      <c r="C253" s="655"/>
      <c r="D253" s="656"/>
      <c r="F253" s="604"/>
      <c r="G253" s="604"/>
      <c r="H253" s="608"/>
    </row>
    <row r="254" spans="1:8">
      <c r="A254" s="657"/>
    </row>
    <row r="255" spans="1:8" ht="57">
      <c r="A255" s="619">
        <v>11.6</v>
      </c>
      <c r="B255" s="176" t="s">
        <v>1044</v>
      </c>
      <c r="C255" s="177"/>
      <c r="D255" s="178"/>
    </row>
    <row r="256" spans="1:8">
      <c r="A256" s="173" t="s">
        <v>47</v>
      </c>
      <c r="B256" s="654"/>
      <c r="C256" s="655"/>
      <c r="D256" s="656"/>
    </row>
    <row r="257" spans="1:4">
      <c r="A257" s="173" t="s">
        <v>48</v>
      </c>
      <c r="B257" s="654"/>
      <c r="C257" s="655"/>
      <c r="D257" s="656"/>
    </row>
    <row r="258" spans="1:4">
      <c r="A258" s="173" t="s">
        <v>49</v>
      </c>
      <c r="B258" s="654"/>
      <c r="C258" s="655"/>
      <c r="D258" s="656"/>
    </row>
    <row r="259" spans="1:4">
      <c r="A259" s="173" t="s">
        <v>50</v>
      </c>
      <c r="B259" s="654"/>
      <c r="C259" s="655"/>
      <c r="D259" s="656"/>
    </row>
    <row r="260" spans="1:4">
      <c r="A260" s="173" t="s">
        <v>51</v>
      </c>
      <c r="B260" s="654"/>
      <c r="C260" s="655"/>
      <c r="D260" s="656"/>
    </row>
    <row r="261" spans="1:4">
      <c r="A261" s="657"/>
    </row>
    <row r="262" spans="1:4" ht="42.75">
      <c r="A262" s="619">
        <v>11.7</v>
      </c>
      <c r="B262" s="176" t="s">
        <v>1045</v>
      </c>
      <c r="C262" s="177"/>
      <c r="D262" s="178"/>
    </row>
    <row r="263" spans="1:4">
      <c r="A263" s="173" t="s">
        <v>47</v>
      </c>
      <c r="B263" s="654"/>
      <c r="C263" s="655"/>
      <c r="D263" s="656"/>
    </row>
    <row r="264" spans="1:4">
      <c r="A264" s="173" t="s">
        <v>48</v>
      </c>
      <c r="B264" s="654"/>
      <c r="C264" s="655"/>
      <c r="D264" s="656"/>
    </row>
    <row r="265" spans="1:4">
      <c r="A265" s="173" t="s">
        <v>49</v>
      </c>
      <c r="B265" s="654"/>
      <c r="C265" s="655"/>
      <c r="D265" s="656"/>
    </row>
    <row r="266" spans="1:4">
      <c r="A266" s="173" t="s">
        <v>50</v>
      </c>
      <c r="B266" s="654"/>
      <c r="C266" s="655"/>
      <c r="D266" s="656"/>
    </row>
    <row r="267" spans="1:4">
      <c r="A267" s="173" t="s">
        <v>51</v>
      </c>
      <c r="B267" s="654"/>
      <c r="C267" s="655"/>
      <c r="D267" s="656"/>
    </row>
    <row r="268" spans="1:4">
      <c r="A268" s="657"/>
    </row>
    <row r="269" spans="1:4" ht="57">
      <c r="A269" s="619">
        <v>11.8</v>
      </c>
      <c r="B269" s="176" t="s">
        <v>1046</v>
      </c>
      <c r="C269" s="177"/>
      <c r="D269" s="178"/>
    </row>
    <row r="270" spans="1:4">
      <c r="A270" s="173" t="s">
        <v>47</v>
      </c>
      <c r="B270" s="654"/>
      <c r="C270" s="655"/>
      <c r="D270" s="656"/>
    </row>
    <row r="271" spans="1:4">
      <c r="A271" s="173" t="s">
        <v>48</v>
      </c>
      <c r="B271" s="654"/>
      <c r="C271" s="655"/>
      <c r="D271" s="656"/>
    </row>
    <row r="272" spans="1:4">
      <c r="A272" s="173" t="s">
        <v>49</v>
      </c>
      <c r="B272" s="654"/>
      <c r="C272" s="655"/>
      <c r="D272" s="656"/>
    </row>
    <row r="273" spans="1:4">
      <c r="A273" s="173" t="s">
        <v>50</v>
      </c>
      <c r="B273" s="654"/>
      <c r="C273" s="655"/>
      <c r="D273" s="656"/>
    </row>
    <row r="274" spans="1:4">
      <c r="A274" s="173" t="s">
        <v>51</v>
      </c>
      <c r="B274" s="654"/>
      <c r="C274" s="655"/>
      <c r="D274" s="656"/>
    </row>
    <row r="275" spans="1:4">
      <c r="A275" s="657"/>
    </row>
    <row r="276" spans="1:4" ht="57">
      <c r="A276" s="619">
        <v>11.9</v>
      </c>
      <c r="B276" s="176" t="s">
        <v>1047</v>
      </c>
      <c r="C276" s="177"/>
      <c r="D276" s="178"/>
    </row>
    <row r="277" spans="1:4">
      <c r="A277" s="173" t="s">
        <v>47</v>
      </c>
      <c r="B277" s="654"/>
      <c r="C277" s="655"/>
      <c r="D277" s="656"/>
    </row>
    <row r="278" spans="1:4">
      <c r="A278" s="173" t="s">
        <v>48</v>
      </c>
      <c r="B278" s="654"/>
      <c r="C278" s="655"/>
      <c r="D278" s="656"/>
    </row>
    <row r="279" spans="1:4">
      <c r="A279" s="173" t="s">
        <v>49</v>
      </c>
      <c r="B279" s="654"/>
      <c r="C279" s="655"/>
      <c r="D279" s="656"/>
    </row>
    <row r="280" spans="1:4">
      <c r="A280" s="173" t="s">
        <v>50</v>
      </c>
      <c r="B280" s="654"/>
      <c r="C280" s="655"/>
      <c r="D280" s="656"/>
    </row>
    <row r="281" spans="1:4">
      <c r="A281" s="173" t="s">
        <v>51</v>
      </c>
      <c r="B281" s="654"/>
      <c r="C281" s="655"/>
      <c r="D281" s="656"/>
    </row>
    <row r="282" spans="1:4">
      <c r="A282" s="657"/>
    </row>
    <row r="283" spans="1:4" ht="42.75">
      <c r="A283" s="579" t="s">
        <v>1048</v>
      </c>
      <c r="B283" s="176" t="s">
        <v>1049</v>
      </c>
      <c r="C283" s="177"/>
      <c r="D283" s="178"/>
    </row>
    <row r="284" spans="1:4" ht="42.75">
      <c r="A284" s="619"/>
      <c r="B284" s="547" t="s">
        <v>1050</v>
      </c>
      <c r="C284" s="177"/>
      <c r="D284" s="178"/>
    </row>
    <row r="285" spans="1:4">
      <c r="A285" s="173" t="s">
        <v>47</v>
      </c>
      <c r="B285" s="654"/>
      <c r="C285" s="655"/>
      <c r="D285" s="656"/>
    </row>
    <row r="286" spans="1:4">
      <c r="A286" s="173" t="s">
        <v>48</v>
      </c>
      <c r="B286" s="654"/>
      <c r="C286" s="655"/>
      <c r="D286" s="656"/>
    </row>
    <row r="287" spans="1:4">
      <c r="A287" s="173" t="s">
        <v>49</v>
      </c>
      <c r="B287" s="654"/>
      <c r="C287" s="655"/>
      <c r="D287" s="656"/>
    </row>
    <row r="288" spans="1:4">
      <c r="A288" s="173" t="s">
        <v>50</v>
      </c>
      <c r="B288" s="654"/>
      <c r="C288" s="655"/>
      <c r="D288" s="656"/>
    </row>
    <row r="289" spans="1:4">
      <c r="A289" s="173" t="s">
        <v>51</v>
      </c>
      <c r="B289" s="654"/>
      <c r="C289" s="655"/>
      <c r="D289" s="656"/>
    </row>
    <row r="290" spans="1:4">
      <c r="A290" s="657"/>
    </row>
    <row r="291" spans="1:4" s="662" customFormat="1" ht="15.75">
      <c r="A291" s="562">
        <v>12</v>
      </c>
      <c r="B291" s="550" t="s">
        <v>1051</v>
      </c>
      <c r="C291" s="565"/>
      <c r="D291" s="566"/>
    </row>
    <row r="292" spans="1:4" ht="42.75">
      <c r="A292" s="168">
        <v>12.1</v>
      </c>
      <c r="B292" s="176" t="s">
        <v>1052</v>
      </c>
      <c r="C292" s="177"/>
      <c r="D292" s="178"/>
    </row>
    <row r="293" spans="1:4">
      <c r="A293" s="173" t="s">
        <v>47</v>
      </c>
      <c r="B293" s="663"/>
      <c r="C293" s="664"/>
      <c r="D293" s="665"/>
    </row>
    <row r="294" spans="1:4">
      <c r="A294" s="173" t="s">
        <v>48</v>
      </c>
      <c r="B294" s="654"/>
      <c r="C294" s="655"/>
      <c r="D294" s="656"/>
    </row>
    <row r="295" spans="1:4">
      <c r="A295" s="173" t="s">
        <v>49</v>
      </c>
      <c r="B295" s="654"/>
      <c r="C295" s="655"/>
      <c r="D295" s="656"/>
    </row>
    <row r="296" spans="1:4">
      <c r="A296" s="173" t="s">
        <v>50</v>
      </c>
      <c r="B296" s="654"/>
      <c r="C296" s="655"/>
      <c r="D296" s="656"/>
    </row>
    <row r="297" spans="1:4">
      <c r="A297" s="173" t="s">
        <v>51</v>
      </c>
      <c r="B297" s="654"/>
      <c r="C297" s="655"/>
      <c r="D297" s="656"/>
    </row>
    <row r="298" spans="1:4">
      <c r="A298" s="657"/>
    </row>
    <row r="299" spans="1:4" ht="42.75">
      <c r="A299" s="168">
        <v>12.2</v>
      </c>
      <c r="B299" s="169" t="s">
        <v>1053</v>
      </c>
      <c r="C299" s="174"/>
      <c r="D299" s="175"/>
    </row>
    <row r="300" spans="1:4">
      <c r="A300" s="173" t="s">
        <v>47</v>
      </c>
      <c r="B300" s="663"/>
      <c r="C300" s="664"/>
      <c r="D300" s="665"/>
    </row>
    <row r="301" spans="1:4">
      <c r="A301" s="173" t="s">
        <v>48</v>
      </c>
      <c r="B301" s="654"/>
      <c r="C301" s="655"/>
      <c r="D301" s="656"/>
    </row>
    <row r="302" spans="1:4">
      <c r="A302" s="173" t="s">
        <v>49</v>
      </c>
      <c r="B302" s="654"/>
      <c r="C302" s="655"/>
      <c r="D302" s="656"/>
    </row>
    <row r="303" spans="1:4">
      <c r="A303" s="173" t="s">
        <v>50</v>
      </c>
      <c r="B303" s="654"/>
      <c r="C303" s="655"/>
      <c r="D303" s="656"/>
    </row>
    <row r="304" spans="1:4">
      <c r="A304" s="173" t="s">
        <v>51</v>
      </c>
      <c r="B304" s="654"/>
      <c r="C304" s="655"/>
      <c r="D304" s="656"/>
    </row>
    <row r="305" spans="1:4">
      <c r="A305" s="657"/>
    </row>
    <row r="306" spans="1:4" ht="28.5">
      <c r="A306" s="619">
        <v>12.3</v>
      </c>
      <c r="B306" s="176" t="s">
        <v>1054</v>
      </c>
      <c r="C306" s="177"/>
      <c r="D306" s="178"/>
    </row>
    <row r="307" spans="1:4">
      <c r="A307" s="173" t="s">
        <v>47</v>
      </c>
      <c r="B307" s="654"/>
      <c r="C307" s="655"/>
      <c r="D307" s="656"/>
    </row>
    <row r="308" spans="1:4">
      <c r="A308" s="173" t="s">
        <v>48</v>
      </c>
      <c r="B308" s="654"/>
      <c r="C308" s="655"/>
      <c r="D308" s="656"/>
    </row>
    <row r="309" spans="1:4">
      <c r="A309" s="173" t="s">
        <v>49</v>
      </c>
      <c r="B309" s="654"/>
      <c r="C309" s="655"/>
      <c r="D309" s="656"/>
    </row>
    <row r="310" spans="1:4">
      <c r="A310" s="173" t="s">
        <v>50</v>
      </c>
      <c r="B310" s="654"/>
      <c r="C310" s="655"/>
      <c r="D310" s="656"/>
    </row>
    <row r="311" spans="1:4">
      <c r="A311" s="173" t="s">
        <v>51</v>
      </c>
      <c r="B311" s="654"/>
      <c r="C311" s="655"/>
      <c r="D311" s="656"/>
    </row>
    <row r="312" spans="1:4">
      <c r="A312" s="657"/>
    </row>
    <row r="313" spans="1:4" ht="28.5">
      <c r="A313" s="168">
        <v>12.4</v>
      </c>
      <c r="B313" s="169" t="s">
        <v>1055</v>
      </c>
      <c r="C313" s="174"/>
      <c r="D313" s="175"/>
    </row>
    <row r="314" spans="1:4" ht="71.25">
      <c r="A314" s="168"/>
      <c r="B314" s="547" t="s">
        <v>1056</v>
      </c>
      <c r="C314" s="177"/>
      <c r="D314" s="178"/>
    </row>
    <row r="315" spans="1:4">
      <c r="A315" s="173" t="s">
        <v>47</v>
      </c>
      <c r="B315" s="663"/>
      <c r="C315" s="664"/>
      <c r="D315" s="665"/>
    </row>
    <row r="316" spans="1:4">
      <c r="A316" s="173" t="s">
        <v>48</v>
      </c>
      <c r="B316" s="654"/>
      <c r="C316" s="655"/>
      <c r="D316" s="656"/>
    </row>
    <row r="317" spans="1:4">
      <c r="A317" s="173" t="s">
        <v>49</v>
      </c>
      <c r="B317" s="654"/>
      <c r="C317" s="655"/>
      <c r="D317" s="656"/>
    </row>
    <row r="318" spans="1:4">
      <c r="A318" s="173" t="s">
        <v>50</v>
      </c>
      <c r="B318" s="654"/>
      <c r="C318" s="655"/>
      <c r="D318" s="656"/>
    </row>
    <row r="319" spans="1:4">
      <c r="A319" s="173" t="s">
        <v>51</v>
      </c>
      <c r="B319" s="654"/>
      <c r="C319" s="655"/>
      <c r="D319" s="656"/>
    </row>
    <row r="320" spans="1:4">
      <c r="A320" s="657"/>
    </row>
    <row r="321" spans="1:4" ht="15.75">
      <c r="A321" s="640"/>
      <c r="B321" s="641" t="s">
        <v>1057</v>
      </c>
      <c r="C321" s="642"/>
      <c r="D321" s="643"/>
    </row>
    <row r="322" spans="1:4" ht="42.75">
      <c r="A322" s="619" t="s">
        <v>1058</v>
      </c>
      <c r="B322" s="639" t="s">
        <v>2429</v>
      </c>
      <c r="C322" s="177"/>
      <c r="D322" s="178"/>
    </row>
    <row r="323" spans="1:4">
      <c r="A323" s="173" t="s">
        <v>47</v>
      </c>
      <c r="B323" s="663" t="s">
        <v>2428</v>
      </c>
      <c r="C323" s="635"/>
      <c r="D323" s="636"/>
    </row>
    <row r="324" spans="1:4">
      <c r="A324" s="173" t="s">
        <v>48</v>
      </c>
      <c r="B324" s="663" t="s">
        <v>2428</v>
      </c>
      <c r="C324" s="637"/>
      <c r="D324" s="638"/>
    </row>
    <row r="325" spans="1:4">
      <c r="A325" s="173" t="s">
        <v>49</v>
      </c>
      <c r="B325" s="663" t="s">
        <v>2428</v>
      </c>
      <c r="C325" s="637"/>
      <c r="D325" s="638"/>
    </row>
    <row r="326" spans="1:4">
      <c r="A326" s="173" t="s">
        <v>50</v>
      </c>
      <c r="B326" s="663" t="s">
        <v>2428</v>
      </c>
      <c r="C326" s="637"/>
      <c r="D326" s="638"/>
    </row>
    <row r="327" spans="1:4">
      <c r="A327" s="173" t="s">
        <v>51</v>
      </c>
      <c r="B327" s="654" t="s">
        <v>2428</v>
      </c>
      <c r="C327" s="637"/>
      <c r="D327" s="638"/>
    </row>
    <row r="328" spans="1:4">
      <c r="A328" s="657"/>
    </row>
    <row r="329" spans="1:4" ht="15">
      <c r="A329" s="168">
        <v>13</v>
      </c>
      <c r="B329" s="169" t="s">
        <v>1059</v>
      </c>
      <c r="C329" s="174"/>
      <c r="D329" s="175"/>
    </row>
    <row r="330" spans="1:4" ht="15">
      <c r="A330" s="168">
        <v>13.1</v>
      </c>
      <c r="B330" s="176" t="s">
        <v>1060</v>
      </c>
      <c r="C330" s="177"/>
      <c r="D330" s="178"/>
    </row>
    <row r="331" spans="1:4" ht="156.75">
      <c r="A331" s="168"/>
      <c r="B331" s="547" t="s">
        <v>1061</v>
      </c>
      <c r="C331" s="177"/>
      <c r="D331" s="178"/>
    </row>
    <row r="332" spans="1:4">
      <c r="A332" s="657"/>
    </row>
    <row r="333" spans="1:4" ht="42.75">
      <c r="A333" s="619">
        <v>13.2</v>
      </c>
      <c r="B333" s="176" t="s">
        <v>1062</v>
      </c>
      <c r="C333" s="177"/>
      <c r="D333" s="178"/>
    </row>
    <row r="334" spans="1:4">
      <c r="A334" s="173" t="s">
        <v>47</v>
      </c>
      <c r="B334" s="654"/>
      <c r="C334" s="655"/>
      <c r="D334" s="656"/>
    </row>
    <row r="335" spans="1:4">
      <c r="A335" s="173" t="s">
        <v>48</v>
      </c>
      <c r="B335" s="654"/>
      <c r="C335" s="655"/>
      <c r="D335" s="656"/>
    </row>
    <row r="336" spans="1:4">
      <c r="A336" s="173" t="s">
        <v>49</v>
      </c>
      <c r="B336" s="654"/>
      <c r="C336" s="655"/>
      <c r="D336" s="656"/>
    </row>
    <row r="337" spans="1:4">
      <c r="A337" s="173" t="s">
        <v>50</v>
      </c>
      <c r="B337" s="654"/>
      <c r="C337" s="655"/>
      <c r="D337" s="656"/>
    </row>
    <row r="338" spans="1:4">
      <c r="A338" s="173" t="s">
        <v>51</v>
      </c>
      <c r="B338" s="654"/>
      <c r="C338" s="655"/>
      <c r="D338" s="656"/>
    </row>
    <row r="339" spans="1:4">
      <c r="A339" s="657"/>
    </row>
    <row r="340" spans="1:4" ht="165.95" customHeight="1">
      <c r="A340" s="168">
        <v>13.3</v>
      </c>
      <c r="B340" s="169" t="s">
        <v>1063</v>
      </c>
      <c r="C340" s="174"/>
      <c r="D340" s="175"/>
    </row>
    <row r="341" spans="1:4">
      <c r="A341" s="173" t="s">
        <v>47</v>
      </c>
      <c r="B341" s="663"/>
      <c r="C341" s="664"/>
      <c r="D341" s="665"/>
    </row>
    <row r="342" spans="1:4">
      <c r="A342" s="173" t="s">
        <v>48</v>
      </c>
      <c r="B342" s="654"/>
      <c r="C342" s="655"/>
      <c r="D342" s="656"/>
    </row>
    <row r="343" spans="1:4">
      <c r="A343" s="173" t="s">
        <v>49</v>
      </c>
      <c r="B343" s="654"/>
      <c r="C343" s="655"/>
      <c r="D343" s="656"/>
    </row>
    <row r="344" spans="1:4">
      <c r="A344" s="173" t="s">
        <v>50</v>
      </c>
      <c r="B344" s="654"/>
      <c r="C344" s="655"/>
      <c r="D344" s="656"/>
    </row>
    <row r="345" spans="1:4">
      <c r="A345" s="173" t="s">
        <v>51</v>
      </c>
      <c r="B345" s="654"/>
      <c r="C345" s="655"/>
      <c r="D345" s="656"/>
    </row>
    <row r="346" spans="1:4">
      <c r="A346" s="657"/>
    </row>
    <row r="347" spans="1:4" s="662" customFormat="1" ht="15.75">
      <c r="A347" s="562">
        <v>14</v>
      </c>
      <c r="B347" s="550" t="s">
        <v>1064</v>
      </c>
      <c r="C347" s="565"/>
      <c r="D347" s="566"/>
    </row>
    <row r="348" spans="1:4" s="668" customFormat="1" ht="28.5">
      <c r="A348" s="168">
        <v>14.1</v>
      </c>
      <c r="B348" s="176" t="s">
        <v>1065</v>
      </c>
      <c r="C348" s="577"/>
      <c r="D348" s="578"/>
    </row>
    <row r="349" spans="1:4">
      <c r="A349" s="173" t="s">
        <v>47</v>
      </c>
      <c r="B349" s="663"/>
      <c r="C349" s="664"/>
      <c r="D349" s="665"/>
    </row>
    <row r="350" spans="1:4">
      <c r="A350" s="173" t="s">
        <v>48</v>
      </c>
      <c r="B350" s="654"/>
      <c r="C350" s="655"/>
      <c r="D350" s="656"/>
    </row>
    <row r="351" spans="1:4">
      <c r="A351" s="173" t="s">
        <v>49</v>
      </c>
      <c r="B351" s="654"/>
      <c r="C351" s="655"/>
      <c r="D351" s="656"/>
    </row>
    <row r="352" spans="1:4">
      <c r="A352" s="173" t="s">
        <v>50</v>
      </c>
      <c r="B352" s="654"/>
      <c r="C352" s="655"/>
      <c r="D352" s="656"/>
    </row>
    <row r="353" spans="1:4">
      <c r="A353" s="173" t="s">
        <v>51</v>
      </c>
      <c r="B353" s="654"/>
      <c r="C353" s="655"/>
      <c r="D353" s="656"/>
    </row>
    <row r="354" spans="1:4">
      <c r="A354" s="657"/>
    </row>
    <row r="355" spans="1:4" ht="71.25">
      <c r="A355" s="619">
        <v>14.2</v>
      </c>
      <c r="B355" s="176" t="s">
        <v>1066</v>
      </c>
      <c r="C355" s="177"/>
      <c r="D355" s="178"/>
    </row>
    <row r="356" spans="1:4">
      <c r="A356" s="173" t="s">
        <v>47</v>
      </c>
      <c r="B356" s="654"/>
      <c r="C356" s="655"/>
      <c r="D356" s="656"/>
    </row>
    <row r="357" spans="1:4">
      <c r="A357" s="173" t="s">
        <v>48</v>
      </c>
      <c r="B357" s="654"/>
      <c r="C357" s="655"/>
      <c r="D357" s="656"/>
    </row>
    <row r="358" spans="1:4">
      <c r="A358" s="173" t="s">
        <v>49</v>
      </c>
      <c r="B358" s="654"/>
      <c r="C358" s="655"/>
      <c r="D358" s="656"/>
    </row>
    <row r="359" spans="1:4">
      <c r="A359" s="173" t="s">
        <v>50</v>
      </c>
      <c r="B359" s="654"/>
      <c r="C359" s="655"/>
      <c r="D359" s="656"/>
    </row>
    <row r="360" spans="1:4">
      <c r="A360" s="173" t="s">
        <v>51</v>
      </c>
      <c r="B360" s="654"/>
      <c r="C360" s="655"/>
      <c r="D360" s="656"/>
    </row>
    <row r="361" spans="1:4">
      <c r="A361" s="657"/>
    </row>
    <row r="362" spans="1:4" s="662" customFormat="1" ht="15.75">
      <c r="A362" s="562">
        <v>15</v>
      </c>
      <c r="B362" s="550" t="s">
        <v>1067</v>
      </c>
      <c r="C362" s="565"/>
      <c r="D362" s="566"/>
    </row>
    <row r="363" spans="1:4" ht="28.5">
      <c r="A363" s="168">
        <v>15.1</v>
      </c>
      <c r="B363" s="176" t="s">
        <v>1068</v>
      </c>
      <c r="C363" s="177"/>
      <c r="D363" s="178"/>
    </row>
    <row r="364" spans="1:4" ht="28.5">
      <c r="A364" s="168"/>
      <c r="B364" s="176" t="s">
        <v>1069</v>
      </c>
      <c r="C364" s="177"/>
      <c r="D364" s="178"/>
    </row>
    <row r="365" spans="1:4" ht="57">
      <c r="A365" s="168"/>
      <c r="B365" s="176" t="s">
        <v>1070</v>
      </c>
      <c r="C365" s="177"/>
      <c r="D365" s="178"/>
    </row>
    <row r="366" spans="1:4">
      <c r="A366" s="173" t="s">
        <v>47</v>
      </c>
      <c r="B366" s="663"/>
      <c r="C366" s="664"/>
      <c r="D366" s="665"/>
    </row>
    <row r="367" spans="1:4">
      <c r="A367" s="173" t="s">
        <v>48</v>
      </c>
      <c r="B367" s="654"/>
      <c r="C367" s="655"/>
      <c r="D367" s="656"/>
    </row>
    <row r="368" spans="1:4">
      <c r="A368" s="173" t="s">
        <v>49</v>
      </c>
      <c r="B368" s="654"/>
      <c r="C368" s="655"/>
      <c r="D368" s="656"/>
    </row>
    <row r="369" spans="1:4">
      <c r="A369" s="173" t="s">
        <v>50</v>
      </c>
      <c r="B369" s="654"/>
      <c r="C369" s="655"/>
      <c r="D369" s="656"/>
    </row>
    <row r="370" spans="1:4">
      <c r="A370" s="173" t="s">
        <v>51</v>
      </c>
      <c r="B370" s="654"/>
      <c r="C370" s="655"/>
      <c r="D370" s="656"/>
    </row>
    <row r="371" spans="1:4">
      <c r="A371" s="657"/>
    </row>
    <row r="372" spans="1:4" ht="42.75">
      <c r="A372" s="168">
        <v>15.2</v>
      </c>
      <c r="B372" s="169" t="s">
        <v>1071</v>
      </c>
      <c r="C372" s="174"/>
      <c r="D372" s="175"/>
    </row>
    <row r="373" spans="1:4">
      <c r="A373" s="173" t="s">
        <v>47</v>
      </c>
      <c r="B373" s="663"/>
      <c r="C373" s="664"/>
      <c r="D373" s="665"/>
    </row>
    <row r="374" spans="1:4">
      <c r="A374" s="173" t="s">
        <v>48</v>
      </c>
      <c r="B374" s="654"/>
      <c r="C374" s="655"/>
      <c r="D374" s="656"/>
    </row>
    <row r="375" spans="1:4">
      <c r="A375" s="173" t="s">
        <v>49</v>
      </c>
      <c r="B375" s="654"/>
      <c r="C375" s="655"/>
      <c r="D375" s="656"/>
    </row>
    <row r="376" spans="1:4">
      <c r="A376" s="173" t="s">
        <v>50</v>
      </c>
      <c r="B376" s="654"/>
      <c r="C376" s="655"/>
      <c r="D376" s="656"/>
    </row>
    <row r="377" spans="1:4">
      <c r="A377" s="173" t="s">
        <v>51</v>
      </c>
      <c r="B377" s="654"/>
      <c r="C377" s="655"/>
      <c r="D377" s="656"/>
    </row>
    <row r="378" spans="1:4">
      <c r="A378" s="657"/>
    </row>
    <row r="379" spans="1:4" s="662" customFormat="1" ht="15.75">
      <c r="A379" s="552">
        <v>16</v>
      </c>
      <c r="B379" s="548" t="s">
        <v>1072</v>
      </c>
      <c r="C379" s="553"/>
      <c r="D379" s="554"/>
    </row>
    <row r="380" spans="1:4" ht="171">
      <c r="A380" s="619">
        <v>16.100000000000001</v>
      </c>
      <c r="B380" s="176" t="s">
        <v>1073</v>
      </c>
      <c r="C380" s="177"/>
      <c r="D380" s="178"/>
    </row>
    <row r="381" spans="1:4">
      <c r="A381" s="173" t="s">
        <v>47</v>
      </c>
      <c r="B381" s="654"/>
      <c r="C381" s="655"/>
      <c r="D381" s="656"/>
    </row>
    <row r="382" spans="1:4">
      <c r="A382" s="173" t="s">
        <v>48</v>
      </c>
      <c r="B382" s="654"/>
      <c r="C382" s="655"/>
      <c r="D382" s="656"/>
    </row>
    <row r="383" spans="1:4">
      <c r="A383" s="173" t="s">
        <v>49</v>
      </c>
      <c r="B383" s="654"/>
      <c r="C383" s="655"/>
      <c r="D383" s="656"/>
    </row>
    <row r="384" spans="1:4">
      <c r="A384" s="173" t="s">
        <v>50</v>
      </c>
      <c r="B384" s="654"/>
      <c r="C384" s="655"/>
      <c r="D384" s="656"/>
    </row>
    <row r="385" spans="1:4">
      <c r="A385" s="173" t="s">
        <v>51</v>
      </c>
      <c r="B385" s="654"/>
      <c r="C385" s="655"/>
      <c r="D385" s="656"/>
    </row>
    <row r="386" spans="1:4">
      <c r="A386" s="657"/>
    </row>
    <row r="387" spans="1:4" s="662" customFormat="1" ht="15.75">
      <c r="A387" s="562">
        <v>18</v>
      </c>
      <c r="B387" s="550" t="s">
        <v>1074</v>
      </c>
      <c r="C387" s="565"/>
      <c r="D387" s="566"/>
    </row>
    <row r="388" spans="1:4" ht="42.75">
      <c r="A388" s="168">
        <v>18.100000000000001</v>
      </c>
      <c r="B388" s="176" t="s">
        <v>1075</v>
      </c>
      <c r="C388" s="177"/>
      <c r="D388" s="178"/>
    </row>
    <row r="389" spans="1:4" ht="85.5">
      <c r="A389" s="168"/>
      <c r="B389" s="547" t="s">
        <v>1076</v>
      </c>
      <c r="C389" s="177"/>
      <c r="D389" s="178"/>
    </row>
    <row r="390" spans="1:4">
      <c r="A390" s="173" t="s">
        <v>47</v>
      </c>
      <c r="B390" s="663"/>
      <c r="C390" s="664"/>
      <c r="D390" s="665"/>
    </row>
    <row r="391" spans="1:4">
      <c r="A391" s="173" t="s">
        <v>48</v>
      </c>
      <c r="B391" s="654"/>
      <c r="C391" s="655"/>
      <c r="D391" s="656"/>
    </row>
    <row r="392" spans="1:4">
      <c r="A392" s="173" t="s">
        <v>49</v>
      </c>
      <c r="B392" s="654"/>
      <c r="C392" s="655"/>
      <c r="D392" s="656"/>
    </row>
    <row r="393" spans="1:4">
      <c r="A393" s="173" t="s">
        <v>50</v>
      </c>
      <c r="B393" s="654"/>
      <c r="C393" s="655"/>
      <c r="D393" s="656"/>
    </row>
    <row r="394" spans="1:4">
      <c r="A394" s="173" t="s">
        <v>51</v>
      </c>
      <c r="B394" s="654"/>
      <c r="C394" s="655"/>
      <c r="D394" s="656"/>
    </row>
    <row r="395" spans="1:4">
      <c r="A395" s="657"/>
    </row>
    <row r="396" spans="1:4" ht="57">
      <c r="A396" s="168"/>
      <c r="B396" s="176" t="s">
        <v>1077</v>
      </c>
      <c r="C396" s="177"/>
      <c r="D396" s="178"/>
    </row>
    <row r="397" spans="1:4">
      <c r="A397" s="173" t="s">
        <v>47</v>
      </c>
      <c r="B397" s="663"/>
      <c r="C397" s="664"/>
      <c r="D397" s="665"/>
    </row>
    <row r="398" spans="1:4">
      <c r="A398" s="173" t="s">
        <v>48</v>
      </c>
      <c r="B398" s="654"/>
      <c r="C398" s="655"/>
      <c r="D398" s="656"/>
    </row>
    <row r="399" spans="1:4">
      <c r="A399" s="173" t="s">
        <v>49</v>
      </c>
      <c r="B399" s="654"/>
      <c r="C399" s="655"/>
      <c r="D399" s="656"/>
    </row>
    <row r="400" spans="1:4">
      <c r="A400" s="173" t="s">
        <v>50</v>
      </c>
      <c r="B400" s="654"/>
      <c r="C400" s="655"/>
      <c r="D400" s="656"/>
    </row>
    <row r="401" spans="1:4">
      <c r="A401" s="173" t="s">
        <v>51</v>
      </c>
      <c r="B401" s="654"/>
      <c r="C401" s="655"/>
      <c r="D401" s="656"/>
    </row>
    <row r="402" spans="1:4">
      <c r="A402" s="657"/>
    </row>
    <row r="403" spans="1:4" ht="42.75">
      <c r="A403" s="168"/>
      <c r="B403" s="176" t="s">
        <v>2435</v>
      </c>
      <c r="C403" s="177"/>
      <c r="D403" s="178"/>
    </row>
    <row r="404" spans="1:4">
      <c r="A404" s="173" t="s">
        <v>47</v>
      </c>
      <c r="B404" s="663"/>
      <c r="C404" s="664"/>
      <c r="D404" s="665"/>
    </row>
    <row r="405" spans="1:4">
      <c r="A405" s="173" t="s">
        <v>48</v>
      </c>
      <c r="B405" s="654"/>
      <c r="C405" s="655"/>
      <c r="D405" s="656"/>
    </row>
    <row r="406" spans="1:4">
      <c r="A406" s="173" t="s">
        <v>49</v>
      </c>
      <c r="B406" s="654"/>
      <c r="C406" s="655"/>
      <c r="D406" s="656"/>
    </row>
    <row r="407" spans="1:4">
      <c r="A407" s="173" t="s">
        <v>50</v>
      </c>
      <c r="B407" s="654"/>
      <c r="C407" s="655"/>
      <c r="D407" s="656"/>
    </row>
    <row r="408" spans="1:4">
      <c r="A408" s="173" t="s">
        <v>51</v>
      </c>
      <c r="B408" s="654"/>
      <c r="C408" s="655"/>
      <c r="D408" s="656"/>
    </row>
    <row r="409" spans="1:4">
      <c r="A409" s="657"/>
    </row>
    <row r="410" spans="1:4" s="662" customFormat="1" ht="15.75">
      <c r="A410" s="552">
        <v>19</v>
      </c>
      <c r="B410" s="548" t="s">
        <v>1078</v>
      </c>
      <c r="C410" s="553"/>
      <c r="D410" s="554"/>
    </row>
    <row r="411" spans="1:4" ht="42.75">
      <c r="A411" s="619">
        <v>19.100000000000001</v>
      </c>
      <c r="B411" s="176" t="s">
        <v>1079</v>
      </c>
      <c r="C411" s="177"/>
      <c r="D411" s="178"/>
    </row>
    <row r="412" spans="1:4">
      <c r="A412" s="173" t="s">
        <v>47</v>
      </c>
      <c r="B412" s="654"/>
      <c r="C412" s="655"/>
      <c r="D412" s="656"/>
    </row>
    <row r="413" spans="1:4">
      <c r="A413" s="173" t="s">
        <v>48</v>
      </c>
      <c r="B413" s="654"/>
      <c r="C413" s="655"/>
      <c r="D413" s="656"/>
    </row>
    <row r="414" spans="1:4">
      <c r="A414" s="173" t="s">
        <v>49</v>
      </c>
      <c r="B414" s="654"/>
      <c r="C414" s="655"/>
      <c r="D414" s="656"/>
    </row>
    <row r="415" spans="1:4">
      <c r="A415" s="173" t="s">
        <v>50</v>
      </c>
      <c r="B415" s="654"/>
      <c r="C415" s="655"/>
      <c r="D415" s="656"/>
    </row>
    <row r="416" spans="1:4">
      <c r="A416" s="173" t="s">
        <v>51</v>
      </c>
      <c r="B416" s="654"/>
      <c r="C416" s="655"/>
      <c r="D416" s="656"/>
    </row>
    <row r="417" spans="1:4">
      <c r="A417" s="657"/>
    </row>
    <row r="418" spans="1:4" ht="15">
      <c r="A418" s="619">
        <v>19.2</v>
      </c>
      <c r="B418" s="176" t="s">
        <v>1080</v>
      </c>
      <c r="C418" s="177"/>
      <c r="D418" s="178"/>
    </row>
    <row r="419" spans="1:4">
      <c r="A419" s="173" t="s">
        <v>47</v>
      </c>
      <c r="B419" s="654"/>
      <c r="C419" s="655"/>
      <c r="D419" s="656"/>
    </row>
    <row r="420" spans="1:4">
      <c r="A420" s="173" t="s">
        <v>48</v>
      </c>
      <c r="B420" s="654"/>
      <c r="C420" s="655"/>
      <c r="D420" s="656"/>
    </row>
    <row r="421" spans="1:4">
      <c r="A421" s="173" t="s">
        <v>49</v>
      </c>
      <c r="B421" s="654"/>
      <c r="C421" s="655"/>
      <c r="D421" s="656"/>
    </row>
    <row r="422" spans="1:4">
      <c r="A422" s="173" t="s">
        <v>50</v>
      </c>
      <c r="B422" s="654"/>
      <c r="C422" s="655"/>
      <c r="D422" s="656"/>
    </row>
    <row r="423" spans="1:4">
      <c r="A423" s="173" t="s">
        <v>51</v>
      </c>
      <c r="B423" s="654"/>
      <c r="C423" s="655"/>
      <c r="D423" s="656"/>
    </row>
    <row r="424" spans="1:4">
      <c r="A424" s="657"/>
    </row>
    <row r="425" spans="1:4" ht="57">
      <c r="A425" s="619">
        <v>19.3</v>
      </c>
      <c r="B425" s="176" t="s">
        <v>1081</v>
      </c>
      <c r="C425" s="177"/>
      <c r="D425" s="178"/>
    </row>
    <row r="426" spans="1:4">
      <c r="A426" s="173" t="s">
        <v>47</v>
      </c>
      <c r="B426" s="654"/>
      <c r="C426" s="655"/>
      <c r="D426" s="656"/>
    </row>
    <row r="427" spans="1:4">
      <c r="A427" s="173" t="s">
        <v>48</v>
      </c>
      <c r="B427" s="654"/>
      <c r="C427" s="655"/>
      <c r="D427" s="656"/>
    </row>
    <row r="428" spans="1:4">
      <c r="A428" s="173" t="s">
        <v>49</v>
      </c>
      <c r="B428" s="654"/>
      <c r="C428" s="655"/>
      <c r="D428" s="656"/>
    </row>
    <row r="429" spans="1:4">
      <c r="A429" s="173" t="s">
        <v>50</v>
      </c>
      <c r="B429" s="654"/>
      <c r="C429" s="655"/>
      <c r="D429" s="656"/>
    </row>
    <row r="430" spans="1:4">
      <c r="A430" s="173" t="s">
        <v>51</v>
      </c>
      <c r="B430" s="654"/>
      <c r="C430" s="655"/>
      <c r="D430" s="656"/>
    </row>
    <row r="431" spans="1:4">
      <c r="A431" s="657"/>
    </row>
    <row r="432" spans="1:4" ht="42.75">
      <c r="A432" s="619">
        <v>19.399999999999999</v>
      </c>
      <c r="B432" s="176" t="s">
        <v>1082</v>
      </c>
      <c r="C432" s="177"/>
      <c r="D432" s="178"/>
    </row>
    <row r="433" spans="1:4">
      <c r="A433" s="173" t="s">
        <v>47</v>
      </c>
      <c r="B433" s="654"/>
      <c r="C433" s="655"/>
      <c r="D433" s="656"/>
    </row>
    <row r="434" spans="1:4">
      <c r="A434" s="173" t="s">
        <v>48</v>
      </c>
      <c r="B434" s="654"/>
      <c r="C434" s="655"/>
      <c r="D434" s="656"/>
    </row>
    <row r="435" spans="1:4">
      <c r="A435" s="173" t="s">
        <v>49</v>
      </c>
      <c r="B435" s="654"/>
      <c r="C435" s="655"/>
      <c r="D435" s="656"/>
    </row>
    <row r="436" spans="1:4">
      <c r="A436" s="173" t="s">
        <v>50</v>
      </c>
      <c r="B436" s="654"/>
      <c r="C436" s="655"/>
      <c r="D436" s="656"/>
    </row>
    <row r="437" spans="1:4">
      <c r="A437" s="173" t="s">
        <v>51</v>
      </c>
      <c r="B437" s="654"/>
      <c r="C437" s="655"/>
      <c r="D437" s="656"/>
    </row>
    <row r="438" spans="1:4">
      <c r="A438" s="657"/>
    </row>
    <row r="439" spans="1:4">
      <c r="A439" s="657"/>
    </row>
    <row r="440" spans="1:4">
      <c r="A440" s="657"/>
    </row>
    <row r="441" spans="1:4">
      <c r="A441" s="657"/>
    </row>
    <row r="442" spans="1:4">
      <c r="A442" s="657"/>
    </row>
    <row r="443" spans="1:4">
      <c r="A443" s="657"/>
    </row>
    <row r="444" spans="1:4">
      <c r="A444" s="657"/>
    </row>
    <row r="445" spans="1:4">
      <c r="A445" s="657"/>
    </row>
    <row r="446" spans="1:4">
      <c r="A446" s="657"/>
    </row>
    <row r="447" spans="1:4">
      <c r="A447" s="657"/>
    </row>
    <row r="448" spans="1:4">
      <c r="A448" s="657"/>
    </row>
    <row r="449" spans="1:1">
      <c r="A449" s="657"/>
    </row>
    <row r="450" spans="1:1">
      <c r="A450" s="657"/>
    </row>
    <row r="451" spans="1:1">
      <c r="A451" s="657"/>
    </row>
    <row r="452" spans="1:1">
      <c r="A452" s="657"/>
    </row>
    <row r="453" spans="1:1">
      <c r="A453" s="657"/>
    </row>
    <row r="454" spans="1:1">
      <c r="A454" s="657"/>
    </row>
    <row r="455" spans="1:1">
      <c r="A455" s="657"/>
    </row>
    <row r="456" spans="1:1">
      <c r="A456" s="657"/>
    </row>
    <row r="457" spans="1:1">
      <c r="A457" s="657"/>
    </row>
    <row r="458" spans="1:1">
      <c r="A458" s="657"/>
    </row>
    <row r="459" spans="1:1">
      <c r="A459" s="657"/>
    </row>
    <row r="460" spans="1:1">
      <c r="A460" s="657"/>
    </row>
    <row r="461" spans="1:1">
      <c r="A461" s="657"/>
    </row>
    <row r="462" spans="1:1">
      <c r="A462" s="657"/>
    </row>
    <row r="463" spans="1:1">
      <c r="A463" s="657"/>
    </row>
    <row r="464" spans="1:1">
      <c r="A464" s="657"/>
    </row>
    <row r="465" spans="1:1">
      <c r="A465" s="657"/>
    </row>
    <row r="466" spans="1:1">
      <c r="A466" s="657"/>
    </row>
    <row r="467" spans="1:1">
      <c r="A467" s="657"/>
    </row>
    <row r="468" spans="1:1">
      <c r="A468" s="657"/>
    </row>
    <row r="469" spans="1:1">
      <c r="A469" s="657"/>
    </row>
    <row r="470" spans="1:1">
      <c r="A470" s="657"/>
    </row>
    <row r="471" spans="1:1">
      <c r="A471" s="657"/>
    </row>
    <row r="472" spans="1:1">
      <c r="A472" s="657"/>
    </row>
    <row r="473" spans="1:1">
      <c r="A473" s="657"/>
    </row>
    <row r="474" spans="1:1">
      <c r="A474" s="657"/>
    </row>
    <row r="475" spans="1:1">
      <c r="A475" s="657"/>
    </row>
    <row r="476" spans="1:1">
      <c r="A476" s="657"/>
    </row>
    <row r="477" spans="1:1">
      <c r="A477" s="657"/>
    </row>
    <row r="478" spans="1:1">
      <c r="A478" s="657"/>
    </row>
    <row r="479" spans="1:1">
      <c r="A479" s="657"/>
    </row>
    <row r="480" spans="1:1">
      <c r="A480" s="657"/>
    </row>
    <row r="481" spans="1:1">
      <c r="A481" s="657"/>
    </row>
    <row r="482" spans="1:1">
      <c r="A482" s="657"/>
    </row>
    <row r="483" spans="1:1">
      <c r="A483" s="657"/>
    </row>
    <row r="484" spans="1:1">
      <c r="A484" s="657"/>
    </row>
    <row r="485" spans="1:1">
      <c r="A485" s="657"/>
    </row>
    <row r="486" spans="1:1">
      <c r="A486" s="657"/>
    </row>
    <row r="487" spans="1:1">
      <c r="A487" s="657"/>
    </row>
    <row r="488" spans="1:1">
      <c r="A488" s="657"/>
    </row>
    <row r="517" spans="8:8">
      <c r="H517" s="589" t="s">
        <v>2428</v>
      </c>
    </row>
    <row r="518" spans="8:8">
      <c r="H518" s="589" t="s">
        <v>2426</v>
      </c>
    </row>
    <row r="519" spans="8:8">
      <c r="H519" s="589" t="s">
        <v>2427</v>
      </c>
    </row>
  </sheetData>
  <protectedRanges>
    <protectedRange algorithmName="SHA-512" hashValue="JpaTG13QcUu4F8PlrL5rpLgcMY+gbA93wIJ0nmcVPYfrYC0yc2MExC4VFJz+KKnHMqdsjfsePrUN1AwlA573uA==" saltValue="7ZKg3FKaH3YdNJf3qu41+Q==" spinCount="100000" sqref="H249:H251 D245:D247" name="Range1_1"/>
  </protectedRanges>
  <phoneticPr fontId="7" type="noConversion"/>
  <dataValidations count="2">
    <dataValidation type="whole" operator="greaterThan" allowBlank="1" showInputMessage="1" showErrorMessage="1" sqref="G249:G252 C245:C248" xr:uid="{D55CBF3D-4ED5-4618-B10B-EF63DB4F616A}">
      <formula1>-1</formula1>
    </dataValidation>
    <dataValidation type="list" allowBlank="1" showInputMessage="1" showErrorMessage="1" sqref="B323:B327" xr:uid="{D7A4BEF2-F7A7-4FF1-86D5-ED3E64465C84}">
      <formula1>$H$517:$H$519</formula1>
    </dataValidation>
  </dataValidations>
  <pageMargins left="0.74803149606299213" right="0.74803149606299213" top="0.98425196850393704" bottom="0.98425196850393704" header="0.51181102362204722" footer="0.51181102362204722"/>
  <pageSetup paperSize="9" scale="81" orientation="portrait" horizontalDpi="4294967294" r:id="rId1"/>
  <headerFooter alignWithMargins="0"/>
  <rowBreaks count="1" manualBreakCount="1">
    <brk id="125"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A101"/>
  <sheetViews>
    <sheetView view="pageBreakPreview" zoomScaleNormal="75" zoomScaleSheetLayoutView="100" workbookViewId="0"/>
  </sheetViews>
  <sheetFormatPr defaultColWidth="9" defaultRowHeight="14.25"/>
  <cols>
    <col min="1" max="1" width="7.42578125" style="139" customWidth="1"/>
    <col min="2" max="2" width="27.28515625" style="9" customWidth="1"/>
    <col min="3" max="3" width="34.5703125" style="9" customWidth="1"/>
    <col min="4" max="4" width="41.140625" style="84" customWidth="1"/>
    <col min="5" max="5" width="2.85546875" style="101" customWidth="1"/>
    <col min="6" max="7" width="9" style="15" hidden="1" customWidth="1"/>
    <col min="8" max="10" width="0" style="15" hidden="1" customWidth="1"/>
    <col min="11" max="16384" width="9" style="15"/>
  </cols>
  <sheetData>
    <row r="1" spans="1:7" ht="57.75" thickBot="1">
      <c r="A1" s="102">
        <v>1</v>
      </c>
      <c r="B1" s="92" t="s">
        <v>59</v>
      </c>
      <c r="C1" s="268" t="s">
        <v>60</v>
      </c>
      <c r="D1" s="322" t="s">
        <v>61</v>
      </c>
    </row>
    <row r="2" spans="1:7">
      <c r="A2" s="140">
        <v>1.1000000000000001</v>
      </c>
      <c r="B2" s="93" t="s">
        <v>62</v>
      </c>
      <c r="C2" s="93" t="s">
        <v>63</v>
      </c>
      <c r="D2" s="269" t="s">
        <v>64</v>
      </c>
    </row>
    <row r="3" spans="1:7" ht="28.5">
      <c r="A3" s="141" t="s">
        <v>65</v>
      </c>
      <c r="B3" s="270" t="s">
        <v>66</v>
      </c>
      <c r="C3" s="288" t="s">
        <v>2440</v>
      </c>
      <c r="D3" s="276" t="s">
        <v>67</v>
      </c>
    </row>
    <row r="4" spans="1:7" ht="36" customHeight="1">
      <c r="A4" s="141" t="s">
        <v>68</v>
      </c>
      <c r="B4" s="274" t="s">
        <v>69</v>
      </c>
      <c r="C4" s="289" t="s">
        <v>70</v>
      </c>
      <c r="D4" s="143"/>
    </row>
    <row r="5" spans="1:7" ht="115.5" customHeight="1">
      <c r="A5" s="141" t="s">
        <v>71</v>
      </c>
      <c r="B5" s="58" t="s">
        <v>72</v>
      </c>
      <c r="C5" s="290" t="s">
        <v>2441</v>
      </c>
      <c r="D5" s="279" t="s">
        <v>73</v>
      </c>
    </row>
    <row r="6" spans="1:7" ht="15" thickBot="1">
      <c r="A6" s="140">
        <v>1.2</v>
      </c>
      <c r="B6" s="95" t="s">
        <v>74</v>
      </c>
      <c r="C6" s="95"/>
      <c r="D6" s="215"/>
    </row>
    <row r="7" spans="1:7" ht="29.25" thickBot="1">
      <c r="A7" s="212" t="s">
        <v>75</v>
      </c>
      <c r="B7" s="321" t="s">
        <v>76</v>
      </c>
      <c r="C7" s="289" t="str">
        <f>[1]Cover!D4</f>
        <v>The Conservation Fund</v>
      </c>
      <c r="D7" s="142"/>
    </row>
    <row r="8" spans="1:7" ht="29.25" thickBot="1">
      <c r="A8" s="212" t="s">
        <v>77</v>
      </c>
      <c r="B8" s="321" t="s">
        <v>78</v>
      </c>
      <c r="C8" s="289" t="s">
        <v>2442</v>
      </c>
      <c r="D8" s="142"/>
    </row>
    <row r="9" spans="1:7" ht="29.25" thickBot="1">
      <c r="A9" s="212" t="s">
        <v>79</v>
      </c>
      <c r="B9" s="9" t="s">
        <v>80</v>
      </c>
      <c r="C9" s="289" t="s">
        <v>276</v>
      </c>
      <c r="D9" s="142"/>
    </row>
    <row r="10" spans="1:7" ht="15" thickBot="1">
      <c r="A10" s="212" t="s">
        <v>81</v>
      </c>
      <c r="B10" s="321" t="s">
        <v>82</v>
      </c>
      <c r="C10" s="289" t="s">
        <v>2446</v>
      </c>
      <c r="D10" s="142"/>
    </row>
    <row r="11" spans="1:7" ht="43.5" thickBot="1">
      <c r="A11" s="212" t="s">
        <v>83</v>
      </c>
      <c r="B11" s="321" t="s">
        <v>84</v>
      </c>
      <c r="C11" s="289" t="s">
        <v>2447</v>
      </c>
      <c r="D11" s="280" t="s">
        <v>85</v>
      </c>
      <c r="G11" s="15" t="s">
        <v>86</v>
      </c>
    </row>
    <row r="12" spans="1:7" ht="15" thickBot="1">
      <c r="A12" s="212" t="s">
        <v>87</v>
      </c>
      <c r="B12" s="321" t="s">
        <v>88</v>
      </c>
      <c r="C12" s="289" t="s">
        <v>2448</v>
      </c>
      <c r="D12" s="142"/>
      <c r="G12" s="15" t="s">
        <v>89</v>
      </c>
    </row>
    <row r="13" spans="1:7" ht="15" thickBot="1">
      <c r="A13" s="212" t="s">
        <v>90</v>
      </c>
      <c r="B13" s="321" t="s">
        <v>91</v>
      </c>
      <c r="C13" s="289" t="s">
        <v>2449</v>
      </c>
      <c r="D13" s="142"/>
      <c r="G13" s="15" t="s">
        <v>92</v>
      </c>
    </row>
    <row r="14" spans="1:7" ht="15" thickBot="1">
      <c r="A14" s="212" t="s">
        <v>93</v>
      </c>
      <c r="B14" s="321" t="s">
        <v>94</v>
      </c>
      <c r="C14" s="289"/>
      <c r="D14" s="142"/>
      <c r="G14" s="15" t="s">
        <v>95</v>
      </c>
    </row>
    <row r="15" spans="1:7" ht="15" thickBot="1">
      <c r="A15" s="212" t="s">
        <v>96</v>
      </c>
      <c r="B15" s="321" t="s">
        <v>97</v>
      </c>
      <c r="C15" s="669" t="s">
        <v>2450</v>
      </c>
      <c r="D15" s="142"/>
      <c r="G15" s="15" t="s">
        <v>98</v>
      </c>
    </row>
    <row r="16" spans="1:7" ht="15" thickBot="1">
      <c r="A16" s="212" t="s">
        <v>99</v>
      </c>
      <c r="B16" s="321" t="s">
        <v>100</v>
      </c>
      <c r="C16" s="826" t="s">
        <v>2451</v>
      </c>
      <c r="D16" s="142"/>
      <c r="G16" s="15" t="s">
        <v>101</v>
      </c>
    </row>
    <row r="17" spans="1:11" ht="46.5" customHeight="1">
      <c r="A17" s="212" t="s">
        <v>102</v>
      </c>
      <c r="B17" s="9" t="s">
        <v>103</v>
      </c>
      <c r="C17" s="289" t="s">
        <v>2452</v>
      </c>
      <c r="D17" s="143" t="s">
        <v>104</v>
      </c>
    </row>
    <row r="18" spans="1:11" ht="42.75">
      <c r="A18" s="212" t="s">
        <v>105</v>
      </c>
      <c r="B18" s="281" t="s">
        <v>106</v>
      </c>
      <c r="C18" s="289" t="s">
        <v>2453</v>
      </c>
      <c r="D18" s="143"/>
    </row>
    <row r="19" spans="1:11">
      <c r="A19" s="212"/>
      <c r="C19" s="289"/>
      <c r="D19" s="142"/>
    </row>
    <row r="20" spans="1:11" ht="15" thickBot="1">
      <c r="A20" s="140">
        <v>1.3</v>
      </c>
      <c r="B20" s="267" t="s">
        <v>107</v>
      </c>
      <c r="C20" s="164"/>
      <c r="D20" s="215"/>
    </row>
    <row r="21" spans="1:11" ht="26.25" customHeight="1" thickBot="1">
      <c r="A21" s="212" t="s">
        <v>108</v>
      </c>
      <c r="B21" s="321" t="s">
        <v>109</v>
      </c>
      <c r="C21" s="289" t="s">
        <v>111</v>
      </c>
      <c r="D21" s="280" t="s">
        <v>110</v>
      </c>
      <c r="G21" s="15" t="s">
        <v>111</v>
      </c>
    </row>
    <row r="22" spans="1:11" ht="101.25" customHeight="1">
      <c r="A22" s="212" t="s">
        <v>112</v>
      </c>
      <c r="B22" s="9" t="s">
        <v>113</v>
      </c>
      <c r="C22" s="289" t="s">
        <v>86</v>
      </c>
      <c r="D22" s="143" t="s">
        <v>114</v>
      </c>
      <c r="G22" s="15" t="s">
        <v>115</v>
      </c>
    </row>
    <row r="23" spans="1:11" ht="43.5" thickBot="1">
      <c r="A23" s="212" t="s">
        <v>116</v>
      </c>
      <c r="B23" s="9" t="s">
        <v>117</v>
      </c>
      <c r="C23" s="289" t="s">
        <v>2454</v>
      </c>
      <c r="D23" s="143" t="s">
        <v>118</v>
      </c>
    </row>
    <row r="24" spans="1:11" ht="34.5" customHeight="1" thickBot="1">
      <c r="A24" s="212" t="s">
        <v>119</v>
      </c>
      <c r="B24" s="321" t="s">
        <v>120</v>
      </c>
      <c r="C24" s="289" t="s">
        <v>276</v>
      </c>
      <c r="D24" s="143" t="s">
        <v>121</v>
      </c>
    </row>
    <row r="25" spans="1:11" ht="28.5">
      <c r="A25" s="212" t="s">
        <v>122</v>
      </c>
      <c r="B25" s="9" t="s">
        <v>123</v>
      </c>
      <c r="C25" s="289">
        <v>4</v>
      </c>
      <c r="D25" s="143" t="s">
        <v>124</v>
      </c>
    </row>
    <row r="26" spans="1:11">
      <c r="A26" s="212" t="s">
        <v>125</v>
      </c>
      <c r="B26" s="9" t="s">
        <v>88</v>
      </c>
      <c r="C26" s="289" t="s">
        <v>2448</v>
      </c>
      <c r="D26" s="143"/>
    </row>
    <row r="27" spans="1:11">
      <c r="A27" s="212" t="s">
        <v>126</v>
      </c>
      <c r="B27" s="9" t="s">
        <v>127</v>
      </c>
      <c r="C27" s="289" t="s">
        <v>2448</v>
      </c>
      <c r="D27" s="142"/>
    </row>
    <row r="28" spans="1:11" ht="57">
      <c r="A28" s="212" t="s">
        <v>128</v>
      </c>
      <c r="B28" s="9" t="s">
        <v>129</v>
      </c>
      <c r="C28" s="289" t="s">
        <v>2455</v>
      </c>
      <c r="D28" s="143" t="s">
        <v>130</v>
      </c>
    </row>
    <row r="29" spans="1:11" ht="58.5" customHeight="1">
      <c r="A29" s="212" t="s">
        <v>131</v>
      </c>
      <c r="B29" s="9" t="s">
        <v>132</v>
      </c>
      <c r="C29" s="289" t="s">
        <v>2455</v>
      </c>
      <c r="D29" s="143" t="s">
        <v>133</v>
      </c>
      <c r="G29" s="15" t="s">
        <v>134</v>
      </c>
    </row>
    <row r="30" spans="1:11" ht="15" thickBot="1">
      <c r="A30" s="212" t="s">
        <v>135</v>
      </c>
      <c r="B30" s="9" t="s">
        <v>136</v>
      </c>
      <c r="C30" s="289" t="s">
        <v>134</v>
      </c>
      <c r="D30" s="143" t="s">
        <v>137</v>
      </c>
      <c r="G30" s="15" t="s">
        <v>138</v>
      </c>
    </row>
    <row r="31" spans="1:11" ht="15" thickBot="1">
      <c r="A31" s="212" t="s">
        <v>139</v>
      </c>
      <c r="B31" s="321" t="s">
        <v>140</v>
      </c>
      <c r="C31" s="289" t="s">
        <v>143</v>
      </c>
      <c r="D31" s="143" t="s">
        <v>141</v>
      </c>
      <c r="G31" s="15" t="s">
        <v>142</v>
      </c>
      <c r="K31" s="12"/>
    </row>
    <row r="32" spans="1:11">
      <c r="A32" s="212"/>
      <c r="C32" s="289"/>
      <c r="D32" s="142"/>
      <c r="G32" s="15" t="s">
        <v>143</v>
      </c>
      <c r="K32" s="12"/>
    </row>
    <row r="33" spans="1:7" ht="16.5">
      <c r="A33" s="141" t="s">
        <v>144</v>
      </c>
      <c r="B33" s="217" t="s">
        <v>145</v>
      </c>
      <c r="C33" s="209" t="s">
        <v>146</v>
      </c>
      <c r="D33" s="209" t="s">
        <v>147</v>
      </c>
      <c r="G33" s="15" t="s">
        <v>148</v>
      </c>
    </row>
    <row r="34" spans="1:7" ht="28.5">
      <c r="A34" s="212"/>
      <c r="B34" s="189" t="s">
        <v>149</v>
      </c>
      <c r="C34" s="291">
        <v>0</v>
      </c>
      <c r="D34" s="292">
        <v>0</v>
      </c>
      <c r="G34" s="15" t="s">
        <v>150</v>
      </c>
    </row>
    <row r="35" spans="1:7" ht="28.5">
      <c r="A35" s="212"/>
      <c r="B35" s="189" t="s">
        <v>151</v>
      </c>
      <c r="C35" s="772">
        <v>3763</v>
      </c>
      <c r="D35" s="292">
        <v>0</v>
      </c>
    </row>
    <row r="36" spans="1:7">
      <c r="A36" s="212"/>
      <c r="B36" s="189" t="s">
        <v>152</v>
      </c>
      <c r="C36" s="291">
        <v>0</v>
      </c>
      <c r="D36" s="292">
        <v>0</v>
      </c>
    </row>
    <row r="37" spans="1:7">
      <c r="A37" s="212"/>
      <c r="B37" s="189" t="s">
        <v>153</v>
      </c>
      <c r="C37" s="291">
        <v>0</v>
      </c>
      <c r="D37" s="292">
        <v>0</v>
      </c>
    </row>
    <row r="38" spans="1:7">
      <c r="A38" s="212"/>
      <c r="B38" s="189" t="s">
        <v>154</v>
      </c>
      <c r="C38" s="776">
        <v>26027</v>
      </c>
      <c r="D38" s="773">
        <v>0</v>
      </c>
    </row>
    <row r="39" spans="1:7">
      <c r="A39" s="212"/>
      <c r="B39" s="189" t="s">
        <v>155</v>
      </c>
      <c r="C39" s="291">
        <v>0</v>
      </c>
      <c r="D39" s="292">
        <v>0</v>
      </c>
    </row>
    <row r="40" spans="1:7">
      <c r="A40" s="212"/>
      <c r="B40" s="270"/>
      <c r="C40" s="271"/>
      <c r="D40" s="272"/>
    </row>
    <row r="41" spans="1:7">
      <c r="A41" s="140">
        <v>1.4</v>
      </c>
      <c r="B41" s="267" t="s">
        <v>156</v>
      </c>
      <c r="C41" s="164"/>
      <c r="D41" s="216" t="s">
        <v>157</v>
      </c>
    </row>
    <row r="42" spans="1:7" ht="43.5" thickBot="1">
      <c r="A42" s="141" t="s">
        <v>158</v>
      </c>
      <c r="B42" s="270" t="s">
        <v>159</v>
      </c>
      <c r="C42" s="288" t="s">
        <v>1120</v>
      </c>
      <c r="D42" s="276" t="s">
        <v>160</v>
      </c>
    </row>
    <row r="43" spans="1:7" ht="31.5" customHeight="1">
      <c r="A43" s="141"/>
      <c r="B43" s="844" t="s">
        <v>161</v>
      </c>
      <c r="C43" s="288" t="s">
        <v>3334</v>
      </c>
      <c r="D43" s="280" t="s">
        <v>162</v>
      </c>
    </row>
    <row r="44" spans="1:7" ht="29.25" thickBot="1">
      <c r="A44" s="141"/>
      <c r="B44" s="845"/>
      <c r="C44" s="289"/>
      <c r="D44" s="143" t="s">
        <v>163</v>
      </c>
    </row>
    <row r="45" spans="1:7" ht="28.5">
      <c r="A45" s="141"/>
      <c r="B45" s="846" t="s">
        <v>164</v>
      </c>
      <c r="C45" s="288" t="s">
        <v>1120</v>
      </c>
      <c r="D45" s="280" t="s">
        <v>165</v>
      </c>
    </row>
    <row r="46" spans="1:7" ht="15" thickBot="1">
      <c r="A46" s="141"/>
      <c r="B46" s="847"/>
      <c r="C46" s="289"/>
      <c r="D46" s="143" t="s">
        <v>166</v>
      </c>
    </row>
    <row r="47" spans="1:7">
      <c r="A47" s="141"/>
      <c r="B47" s="274"/>
      <c r="C47" s="289"/>
      <c r="D47" s="143"/>
    </row>
    <row r="48" spans="1:7">
      <c r="A48" s="141" t="s">
        <v>167</v>
      </c>
      <c r="B48" s="274" t="s">
        <v>168</v>
      </c>
      <c r="C48" s="777">
        <v>29790</v>
      </c>
      <c r="D48" s="144"/>
    </row>
    <row r="49" spans="1:7" ht="28.5">
      <c r="A49" s="141" t="s">
        <v>169</v>
      </c>
      <c r="B49" s="274" t="s">
        <v>170</v>
      </c>
      <c r="C49" s="778">
        <v>26027</v>
      </c>
      <c r="D49" s="280" t="s">
        <v>171</v>
      </c>
    </row>
    <row r="50" spans="1:7" ht="28.5">
      <c r="A50" s="141" t="s">
        <v>172</v>
      </c>
      <c r="B50" s="274" t="s">
        <v>173</v>
      </c>
      <c r="C50" s="416">
        <v>0</v>
      </c>
      <c r="D50" s="280"/>
    </row>
    <row r="51" spans="1:7" ht="85.5">
      <c r="A51" s="141" t="s">
        <v>174</v>
      </c>
      <c r="B51" s="274" t="s">
        <v>175</v>
      </c>
      <c r="C51" s="416">
        <v>0</v>
      </c>
      <c r="D51" s="280"/>
    </row>
    <row r="52" spans="1:7" ht="100.5" thickBot="1">
      <c r="A52" s="139" t="s">
        <v>176</v>
      </c>
      <c r="B52" s="274" t="s">
        <v>177</v>
      </c>
      <c r="C52" s="773">
        <v>28152</v>
      </c>
      <c r="D52" s="280"/>
    </row>
    <row r="53" spans="1:7" ht="29.25" thickBot="1">
      <c r="A53" s="141" t="s">
        <v>178</v>
      </c>
      <c r="B53" s="410" t="s">
        <v>179</v>
      </c>
      <c r="C53" s="289" t="s">
        <v>188</v>
      </c>
      <c r="D53" s="143" t="s">
        <v>180</v>
      </c>
      <c r="G53" s="15" t="s">
        <v>181</v>
      </c>
    </row>
    <row r="54" spans="1:7" ht="28.5">
      <c r="A54" s="141" t="s">
        <v>182</v>
      </c>
      <c r="B54" s="274" t="s">
        <v>183</v>
      </c>
      <c r="C54" s="289" t="s">
        <v>2510</v>
      </c>
      <c r="D54" s="280" t="s">
        <v>184</v>
      </c>
      <c r="G54" s="15" t="s">
        <v>155</v>
      </c>
    </row>
    <row r="55" spans="1:7" ht="105" customHeight="1">
      <c r="A55" s="141" t="s">
        <v>185</v>
      </c>
      <c r="B55" s="274" t="s">
        <v>186</v>
      </c>
      <c r="C55" s="9" t="s">
        <v>2509</v>
      </c>
      <c r="D55" s="354" t="s">
        <v>187</v>
      </c>
      <c r="G55" s="15" t="s">
        <v>188</v>
      </c>
    </row>
    <row r="56" spans="1:7" ht="49.5" customHeight="1">
      <c r="A56" s="141"/>
      <c r="B56" s="274" t="s">
        <v>189</v>
      </c>
      <c r="C56" s="416">
        <v>919</v>
      </c>
      <c r="D56" s="354"/>
    </row>
    <row r="57" spans="1:7" ht="28.5">
      <c r="A57" s="141" t="s">
        <v>190</v>
      </c>
      <c r="B57" s="411" t="s">
        <v>191</v>
      </c>
      <c r="C57" s="289" t="s">
        <v>246</v>
      </c>
      <c r="D57" s="354" t="s">
        <v>192</v>
      </c>
    </row>
    <row r="58" spans="1:7" ht="28.5" customHeight="1">
      <c r="A58" s="409" t="s">
        <v>193</v>
      </c>
      <c r="B58" s="411" t="s">
        <v>194</v>
      </c>
      <c r="C58" s="289" t="s">
        <v>246</v>
      </c>
      <c r="D58" s="354" t="s">
        <v>192</v>
      </c>
    </row>
    <row r="59" spans="1:7" ht="71.25">
      <c r="A59" s="408" t="s">
        <v>195</v>
      </c>
      <c r="B59" s="274" t="s">
        <v>196</v>
      </c>
      <c r="C59" s="772">
        <v>3763</v>
      </c>
      <c r="D59" s="280" t="s">
        <v>197</v>
      </c>
    </row>
    <row r="60" spans="1:7" ht="71.25">
      <c r="A60" s="408" t="s">
        <v>198</v>
      </c>
      <c r="B60" s="274" t="s">
        <v>199</v>
      </c>
      <c r="C60" s="289">
        <v>0</v>
      </c>
      <c r="D60" s="144"/>
    </row>
    <row r="61" spans="1:7">
      <c r="A61" s="408" t="s">
        <v>200</v>
      </c>
      <c r="B61" s="274" t="s">
        <v>201</v>
      </c>
      <c r="C61" s="289" t="s">
        <v>246</v>
      </c>
      <c r="D61" s="143" t="s">
        <v>202</v>
      </c>
    </row>
    <row r="62" spans="1:7" ht="28.5">
      <c r="A62" s="141" t="s">
        <v>203</v>
      </c>
      <c r="B62" s="274" t="s">
        <v>204</v>
      </c>
      <c r="C62" s="289" t="s">
        <v>2512</v>
      </c>
      <c r="D62" s="143" t="s">
        <v>205</v>
      </c>
    </row>
    <row r="63" spans="1:7">
      <c r="A63" s="141" t="s">
        <v>206</v>
      </c>
      <c r="B63" s="274" t="s">
        <v>207</v>
      </c>
      <c r="C63" s="289" t="s">
        <v>2511</v>
      </c>
      <c r="D63" s="143" t="s">
        <v>208</v>
      </c>
    </row>
    <row r="64" spans="1:7" ht="28.5">
      <c r="A64" s="141" t="s">
        <v>209</v>
      </c>
      <c r="B64" s="274" t="s">
        <v>210</v>
      </c>
      <c r="C64" s="775">
        <v>54508.800000000003</v>
      </c>
      <c r="D64" s="774">
        <v>54508.800000000003</v>
      </c>
    </row>
    <row r="65" spans="1:5">
      <c r="A65" s="141"/>
      <c r="B65" s="274" t="s">
        <v>211</v>
      </c>
      <c r="C65" s="775">
        <v>20913.76125</v>
      </c>
      <c r="D65" s="774">
        <v>20913.76125</v>
      </c>
    </row>
    <row r="66" spans="1:5" ht="71.25">
      <c r="A66" s="141" t="s">
        <v>212</v>
      </c>
      <c r="B66" s="274" t="s">
        <v>213</v>
      </c>
      <c r="C66" s="289" t="s">
        <v>2512</v>
      </c>
      <c r="D66" s="144"/>
    </row>
    <row r="67" spans="1:5" ht="42.75">
      <c r="A67" s="141" t="s">
        <v>214</v>
      </c>
      <c r="B67" s="274" t="s">
        <v>215</v>
      </c>
      <c r="C67" s="289" t="s">
        <v>2513</v>
      </c>
      <c r="D67" s="143" t="s">
        <v>216</v>
      </c>
    </row>
    <row r="68" spans="1:5" ht="15" thickBot="1">
      <c r="A68" s="141" t="s">
        <v>217</v>
      </c>
      <c r="B68" s="274" t="s">
        <v>218</v>
      </c>
      <c r="C68" s="289" t="s">
        <v>2514</v>
      </c>
      <c r="D68" s="143" t="s">
        <v>219</v>
      </c>
    </row>
    <row r="69" spans="1:5" ht="29.25" thickBot="1">
      <c r="A69" s="141" t="s">
        <v>220</v>
      </c>
      <c r="B69" s="410" t="s">
        <v>221</v>
      </c>
      <c r="C69" s="682" t="s">
        <v>2515</v>
      </c>
      <c r="D69" s="278" t="s">
        <v>222</v>
      </c>
    </row>
    <row r="70" spans="1:5">
      <c r="A70" s="141"/>
      <c r="B70" s="412" t="s">
        <v>223</v>
      </c>
      <c r="C70" s="293">
        <v>17</v>
      </c>
      <c r="D70" s="282"/>
    </row>
    <row r="71" spans="1:5" ht="28.5">
      <c r="A71" s="141" t="s">
        <v>224</v>
      </c>
      <c r="B71" s="411" t="s">
        <v>225</v>
      </c>
      <c r="C71" s="289" t="s">
        <v>2516</v>
      </c>
      <c r="D71" s="282" t="s">
        <v>222</v>
      </c>
    </row>
    <row r="72" spans="1:5">
      <c r="A72" s="141"/>
      <c r="B72" s="412" t="s">
        <v>223</v>
      </c>
      <c r="C72" s="293">
        <v>141</v>
      </c>
      <c r="D72" s="282"/>
    </row>
    <row r="73" spans="1:5" ht="15" thickBot="1">
      <c r="A73" s="141" t="s">
        <v>226</v>
      </c>
      <c r="B73" s="274" t="s">
        <v>227</v>
      </c>
      <c r="C73" s="289" t="s">
        <v>246</v>
      </c>
      <c r="D73" s="143" t="s">
        <v>202</v>
      </c>
    </row>
    <row r="74" spans="1:5" ht="15" thickBot="1">
      <c r="A74" s="141" t="s">
        <v>228</v>
      </c>
      <c r="B74" s="410" t="s">
        <v>229</v>
      </c>
      <c r="C74" s="289" t="s">
        <v>246</v>
      </c>
      <c r="D74" s="143" t="s">
        <v>202</v>
      </c>
    </row>
    <row r="75" spans="1:5" ht="15" thickBot="1">
      <c r="A75" s="141" t="s">
        <v>230</v>
      </c>
      <c r="B75" s="410" t="s">
        <v>231</v>
      </c>
      <c r="C75" s="289" t="s">
        <v>246</v>
      </c>
      <c r="D75" s="143" t="s">
        <v>202</v>
      </c>
    </row>
    <row r="76" spans="1:5">
      <c r="A76" s="141"/>
      <c r="B76" s="413"/>
      <c r="C76" s="414"/>
      <c r="D76" s="415"/>
    </row>
    <row r="77" spans="1:5">
      <c r="A77" s="213" t="s">
        <v>232</v>
      </c>
      <c r="B77" s="210" t="s">
        <v>233</v>
      </c>
      <c r="C77" s="209" t="s">
        <v>234</v>
      </c>
      <c r="D77" s="209" t="s">
        <v>235</v>
      </c>
      <c r="E77" s="218"/>
    </row>
    <row r="78" spans="1:5">
      <c r="A78" s="212"/>
      <c r="B78" s="211" t="s">
        <v>236</v>
      </c>
      <c r="C78" s="294">
        <v>0</v>
      </c>
      <c r="D78" s="294">
        <v>0</v>
      </c>
    </row>
    <row r="79" spans="1:5">
      <c r="A79" s="212"/>
      <c r="B79" s="211" t="s">
        <v>237</v>
      </c>
      <c r="C79" s="294">
        <v>0</v>
      </c>
      <c r="D79" s="294">
        <v>0</v>
      </c>
    </row>
    <row r="80" spans="1:5">
      <c r="A80" s="212"/>
      <c r="B80" s="211" t="s">
        <v>238</v>
      </c>
      <c r="C80" s="294">
        <v>4</v>
      </c>
      <c r="D80" s="294">
        <v>29790</v>
      </c>
    </row>
    <row r="81" spans="1:5">
      <c r="A81" s="212"/>
      <c r="B81" s="211" t="s">
        <v>239</v>
      </c>
      <c r="C81" s="294">
        <v>0</v>
      </c>
      <c r="D81" s="294">
        <v>0</v>
      </c>
    </row>
    <row r="82" spans="1:5">
      <c r="A82" s="212"/>
      <c r="B82" s="211" t="s">
        <v>240</v>
      </c>
      <c r="C82" s="294">
        <f>SUM(C78:C81)</f>
        <v>4</v>
      </c>
      <c r="D82" s="294">
        <f>SUM(D78:D81)</f>
        <v>29790</v>
      </c>
    </row>
    <row r="83" spans="1:5">
      <c r="A83" s="214"/>
      <c r="D83" s="142"/>
    </row>
    <row r="84" spans="1:5" ht="33.75" customHeight="1">
      <c r="A84" s="213" t="s">
        <v>241</v>
      </c>
      <c r="B84" s="841" t="s">
        <v>242</v>
      </c>
      <c r="C84" s="842"/>
      <c r="D84" s="843"/>
      <c r="E84" s="218"/>
    </row>
    <row r="85" spans="1:5" ht="90" customHeight="1">
      <c r="A85" s="157"/>
      <c r="B85" s="87" t="s">
        <v>243</v>
      </c>
      <c r="C85" s="631" t="s">
        <v>235</v>
      </c>
      <c r="D85" s="631" t="s">
        <v>244</v>
      </c>
      <c r="E85" s="218"/>
    </row>
    <row r="86" spans="1:5" ht="285">
      <c r="A86" s="212"/>
      <c r="B86" s="683" t="s">
        <v>2517</v>
      </c>
      <c r="C86" s="771" t="s">
        <v>2518</v>
      </c>
      <c r="D86" s="771" t="s">
        <v>3758</v>
      </c>
    </row>
    <row r="87" spans="1:5">
      <c r="A87" s="212"/>
      <c r="B87" s="427"/>
      <c r="C87" s="426"/>
      <c r="D87" s="426"/>
    </row>
    <row r="88" spans="1:5">
      <c r="A88" s="212"/>
      <c r="B88" s="295"/>
      <c r="C88" s="291"/>
      <c r="D88" s="292"/>
    </row>
    <row r="89" spans="1:5">
      <c r="A89" s="212"/>
      <c r="B89" s="295"/>
      <c r="C89" s="291"/>
      <c r="D89" s="292"/>
    </row>
    <row r="90" spans="1:5">
      <c r="A90" s="212"/>
      <c r="B90" s="295"/>
      <c r="C90" s="291"/>
      <c r="D90" s="292"/>
    </row>
    <row r="91" spans="1:5">
      <c r="B91" s="289"/>
      <c r="C91" s="289"/>
      <c r="D91" s="296"/>
    </row>
    <row r="100" spans="27:27">
      <c r="AA100" s="15" t="s">
        <v>245</v>
      </c>
    </row>
    <row r="101" spans="27:27">
      <c r="AA101" s="15" t="s">
        <v>246</v>
      </c>
    </row>
  </sheetData>
  <mergeCells count="3">
    <mergeCell ref="B84:D84"/>
    <mergeCell ref="B43:B44"/>
    <mergeCell ref="B45:B46"/>
  </mergeCells>
  <dataValidations count="7">
    <dataValidation type="list" allowBlank="1" showInputMessage="1" showErrorMessage="1" sqref="C53" xr:uid="{00000000-0002-0000-0300-000000000000}">
      <formula1>$G$53:$G$55</formula1>
    </dataValidation>
    <dataValidation type="list" allowBlank="1" showInputMessage="1" showErrorMessage="1" sqref="C30" xr:uid="{76A9DA50-B5FA-4CD8-99B6-57F71BCA0756}">
      <formula1>$G$29:$G$30</formula1>
    </dataValidation>
    <dataValidation type="list" allowBlank="1" showInputMessage="1" showErrorMessage="1" sqref="C22" xr:uid="{88CBF5D5-458E-4F41-9A91-88EF141E60E3}">
      <formula1>$G$11:$G$16</formula1>
    </dataValidation>
    <dataValidation type="list" allowBlank="1" showInputMessage="1" showErrorMessage="1" sqref="C31:C32" xr:uid="{D5F34C76-7C7F-48CB-B969-937322282E04}">
      <formula1>$G$31:$G$34</formula1>
    </dataValidation>
    <dataValidation type="list" allowBlank="1" showInputMessage="1" showErrorMessage="1" sqref="C21" xr:uid="{00000000-0002-0000-0300-000004000000}">
      <formula1>$G$21:$G$25</formula1>
    </dataValidation>
    <dataValidation type="list" allowBlank="1" showInputMessage="1" showErrorMessage="1" sqref="C57:C58 C61" xr:uid="{74BA8C87-DFBA-4CE0-8FAA-052905B56A3B}">
      <formula1>$AA$100:$AA$101</formula1>
    </dataValidation>
    <dataValidation type="list" allowBlank="1" showInputMessage="1" showErrorMessage="1" sqref="C73:C75" xr:uid="{DFB4BB31-2370-4135-89DC-D2948A51ADD6}">
      <formula1>$AA$99:$AA$100</formula1>
    </dataValidation>
  </dataValidations>
  <hyperlinks>
    <hyperlink ref="C16" r:id="rId1" xr:uid="{677C29B1-037E-4271-9B2C-ACFEA7273418}"/>
    <hyperlink ref="C15" r:id="rId2" xr:uid="{F7B38CB3-F163-4129-8D3D-E79E8D75DA78}"/>
  </hyperlinks>
  <pageMargins left="0.75" right="0.75" top="1" bottom="1" header="0.5" footer="0.5"/>
  <pageSetup paperSize="9" scale="79" orientation="portrait" horizontalDpi="4294967294" r:id="rId3"/>
  <headerFooter alignWithMargins="0"/>
  <rowBreaks count="1" manualBreakCount="1">
    <brk id="83" max="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43BE-5BEA-41A6-905E-C74BD41465C7}">
  <dimension ref="A1:AA32"/>
  <sheetViews>
    <sheetView view="pageBreakPreview" topLeftCell="A9" zoomScaleNormal="100" zoomScaleSheetLayoutView="100" workbookViewId="0">
      <selection activeCell="A9" sqref="A9"/>
    </sheetView>
  </sheetViews>
  <sheetFormatPr defaultColWidth="8.85546875" defaultRowHeight="12.75"/>
  <cols>
    <col min="1" max="1" width="4.28515625" style="43" customWidth="1"/>
    <col min="2" max="2" width="6.42578125" style="43" customWidth="1"/>
    <col min="3" max="3" width="28.42578125" style="43" hidden="1" customWidth="1"/>
    <col min="4" max="4" width="14.42578125" style="43" hidden="1" customWidth="1"/>
    <col min="5" max="5" width="13.7109375" style="43" hidden="1" customWidth="1"/>
    <col min="6" max="6" width="19.5703125" style="43" hidden="1" customWidth="1"/>
    <col min="7" max="7" width="17.140625" style="3" hidden="1" customWidth="1"/>
    <col min="8" max="10" width="19" style="43" hidden="1" customWidth="1"/>
    <col min="11" max="11" width="11.7109375" style="43" hidden="1" customWidth="1"/>
    <col min="12" max="12" width="23.5703125" style="43" customWidth="1"/>
    <col min="13" max="13" width="19" style="43" customWidth="1"/>
    <col min="14" max="14" width="13.140625" style="43" customWidth="1"/>
    <col min="15" max="15" width="10.85546875" style="43" customWidth="1"/>
    <col min="16" max="16" width="11.140625" style="43" customWidth="1"/>
    <col min="17" max="19" width="13.7109375" style="43" customWidth="1"/>
    <col min="20" max="20" width="11.140625" style="43" customWidth="1"/>
    <col min="21" max="21" width="13.42578125" style="43" customWidth="1"/>
    <col min="22" max="22" width="16.7109375" style="43" hidden="1" customWidth="1"/>
    <col min="23" max="23" width="14.85546875" style="43" hidden="1" customWidth="1"/>
    <col min="24" max="24" width="26.42578125" style="43" customWidth="1"/>
    <col min="25" max="25" width="18.85546875" style="43" customWidth="1"/>
    <col min="26" max="26" width="28" style="43" customWidth="1"/>
    <col min="27" max="27" width="13.7109375" style="43" hidden="1" customWidth="1"/>
    <col min="28" max="16384" width="8.85546875" style="43"/>
  </cols>
  <sheetData>
    <row r="1" spans="1:27" s="21" customFormat="1" ht="25.5" hidden="1" customHeight="1">
      <c r="G1" s="327"/>
      <c r="L1" s="264" t="s">
        <v>1083</v>
      </c>
      <c r="Y1" s="21" t="s">
        <v>1084</v>
      </c>
      <c r="Z1" s="328" t="s">
        <v>1085</v>
      </c>
      <c r="AA1" s="21" t="s">
        <v>1086</v>
      </c>
    </row>
    <row r="2" spans="1:27" s="21" customFormat="1" ht="39" hidden="1" thickBot="1">
      <c r="G2" s="327"/>
      <c r="L2" s="264" t="s">
        <v>1083</v>
      </c>
      <c r="Y2" s="21" t="s">
        <v>1087</v>
      </c>
      <c r="Z2" s="328" t="s">
        <v>149</v>
      </c>
      <c r="AA2" s="21" t="s">
        <v>1088</v>
      </c>
    </row>
    <row r="3" spans="1:27" s="21" customFormat="1" ht="26.25" hidden="1" thickBot="1">
      <c r="G3" s="327"/>
      <c r="L3" s="264" t="s">
        <v>1083</v>
      </c>
      <c r="Y3" s="21" t="s">
        <v>1089</v>
      </c>
      <c r="Z3" s="328" t="s">
        <v>151</v>
      </c>
      <c r="AA3" s="21" t="s">
        <v>1090</v>
      </c>
    </row>
    <row r="4" spans="1:27" s="21" customFormat="1" ht="13.5" hidden="1" thickBot="1">
      <c r="G4" s="327"/>
      <c r="L4" s="264" t="s">
        <v>1083</v>
      </c>
      <c r="Y4" s="21" t="s">
        <v>1091</v>
      </c>
      <c r="Z4" s="328" t="s">
        <v>152</v>
      </c>
    </row>
    <row r="5" spans="1:27" s="21" customFormat="1" ht="13.5" hidden="1" thickBot="1">
      <c r="G5" s="327"/>
      <c r="L5" s="264" t="s">
        <v>1083</v>
      </c>
      <c r="Y5" s="21" t="s">
        <v>1092</v>
      </c>
      <c r="Z5" s="328" t="s">
        <v>153</v>
      </c>
    </row>
    <row r="6" spans="1:27" s="21" customFormat="1" ht="13.5" hidden="1" thickBot="1">
      <c r="G6" s="327"/>
      <c r="L6" s="264" t="s">
        <v>1083</v>
      </c>
      <c r="Z6" s="328" t="s">
        <v>154</v>
      </c>
    </row>
    <row r="7" spans="1:27" s="21" customFormat="1" ht="13.5" hidden="1" thickBot="1">
      <c r="G7" s="327"/>
      <c r="L7" s="264" t="s">
        <v>1083</v>
      </c>
      <c r="Z7" s="328" t="s">
        <v>155</v>
      </c>
    </row>
    <row r="8" spans="1:27" s="186" customFormat="1" ht="27" hidden="1" customHeight="1" thickBot="1">
      <c r="A8" s="185" t="s">
        <v>1093</v>
      </c>
      <c r="B8" s="187"/>
      <c r="C8" s="185"/>
      <c r="D8" s="346"/>
      <c r="E8" s="346"/>
      <c r="F8" s="186" t="s">
        <v>1094</v>
      </c>
      <c r="L8" s="185" t="s">
        <v>1095</v>
      </c>
      <c r="M8" s="187"/>
      <c r="P8" s="187"/>
      <c r="Q8" s="187"/>
      <c r="R8" s="187"/>
      <c r="S8" s="187"/>
      <c r="T8" s="187"/>
      <c r="U8" s="187"/>
      <c r="V8" s="187"/>
      <c r="W8" s="187"/>
      <c r="X8" s="187"/>
      <c r="Y8" s="187"/>
    </row>
    <row r="9" spans="1:27" s="186" customFormat="1" ht="40.5" customHeight="1" thickBot="1">
      <c r="A9" s="185"/>
      <c r="B9" s="341"/>
      <c r="C9" s="344" t="s">
        <v>1096</v>
      </c>
      <c r="D9" s="348"/>
      <c r="E9" s="329"/>
      <c r="F9" s="944" t="s">
        <v>1097</v>
      </c>
      <c r="G9" s="945"/>
      <c r="H9" s="945"/>
      <c r="I9" s="945"/>
      <c r="J9" s="946"/>
      <c r="K9" s="345"/>
      <c r="L9" s="185" t="s">
        <v>1098</v>
      </c>
      <c r="M9" s="187"/>
      <c r="P9" s="187"/>
      <c r="Q9" s="187"/>
      <c r="R9" s="187"/>
      <c r="S9" s="187"/>
      <c r="T9" s="187"/>
      <c r="U9" s="187"/>
      <c r="V9" s="187"/>
      <c r="W9" s="187"/>
      <c r="X9" s="187"/>
      <c r="Y9" s="185"/>
    </row>
    <row r="10" spans="1:27" s="184" customFormat="1" ht="53.25" customHeight="1" thickBot="1">
      <c r="A10" s="330"/>
      <c r="B10" s="342" t="s">
        <v>1099</v>
      </c>
      <c r="C10" s="332" t="s">
        <v>1100</v>
      </c>
      <c r="D10" s="347" t="s">
        <v>1101</v>
      </c>
      <c r="E10" s="347" t="s">
        <v>1102</v>
      </c>
      <c r="F10" s="333" t="s">
        <v>1103</v>
      </c>
      <c r="G10" s="333" t="s">
        <v>1104</v>
      </c>
      <c r="H10" s="333" t="s">
        <v>1105</v>
      </c>
      <c r="I10" s="333" t="s">
        <v>1106</v>
      </c>
      <c r="J10" s="334" t="s">
        <v>88</v>
      </c>
      <c r="K10" s="343" t="s">
        <v>1107</v>
      </c>
      <c r="L10" s="331" t="s">
        <v>1108</v>
      </c>
      <c r="M10" s="183" t="s">
        <v>1109</v>
      </c>
      <c r="N10" s="183" t="s">
        <v>179</v>
      </c>
      <c r="O10" s="183" t="s">
        <v>1110</v>
      </c>
      <c r="P10" s="183" t="s">
        <v>1036</v>
      </c>
      <c r="Q10" s="183" t="s">
        <v>1111</v>
      </c>
      <c r="R10" s="183" t="s">
        <v>1112</v>
      </c>
      <c r="S10" s="183" t="s">
        <v>1113</v>
      </c>
      <c r="T10" s="183" t="s">
        <v>1114</v>
      </c>
      <c r="U10" s="183" t="s">
        <v>1115</v>
      </c>
      <c r="V10" s="183" t="s">
        <v>1116</v>
      </c>
      <c r="W10" s="183" t="s">
        <v>1117</v>
      </c>
      <c r="X10" s="183" t="s">
        <v>1118</v>
      </c>
      <c r="Z10" s="184" t="s">
        <v>1119</v>
      </c>
      <c r="AA10" s="336" t="s">
        <v>1120</v>
      </c>
    </row>
    <row r="11" spans="1:27" ht="42" customHeight="1">
      <c r="A11" s="336">
        <v>2</v>
      </c>
      <c r="B11" s="337"/>
      <c r="C11" s="339" t="s">
        <v>3356</v>
      </c>
      <c r="D11" s="336"/>
      <c r="E11" s="336"/>
      <c r="F11" s="339"/>
      <c r="G11" s="340"/>
      <c r="H11" s="339"/>
      <c r="I11" s="339"/>
      <c r="J11" s="339"/>
      <c r="K11" s="339"/>
      <c r="L11" s="782" t="s">
        <v>3357</v>
      </c>
      <c r="M11" s="42" t="s">
        <v>3358</v>
      </c>
      <c r="N11" s="786" t="s">
        <v>1088</v>
      </c>
      <c r="O11" s="784">
        <v>5631</v>
      </c>
      <c r="P11" s="42" t="s">
        <v>1089</v>
      </c>
      <c r="Q11" s="42" t="s">
        <v>1123</v>
      </c>
      <c r="R11" s="42" t="s">
        <v>1120</v>
      </c>
      <c r="S11" s="42" t="s">
        <v>1124</v>
      </c>
      <c r="T11" s="42" t="s">
        <v>3359</v>
      </c>
      <c r="U11" s="42" t="s">
        <v>154</v>
      </c>
      <c r="V11" s="336"/>
      <c r="W11" s="336"/>
      <c r="X11" s="783" t="s">
        <v>3376</v>
      </c>
      <c r="Y11" s="338"/>
      <c r="AA11" s="43">
        <v>1.3</v>
      </c>
    </row>
    <row r="12" spans="1:27" ht="43.5" customHeight="1">
      <c r="A12" s="336">
        <v>3</v>
      </c>
      <c r="B12" s="41"/>
      <c r="C12" s="42"/>
      <c r="D12" s="42"/>
      <c r="E12" s="42"/>
      <c r="F12" s="42"/>
      <c r="G12" s="335"/>
      <c r="H12" s="42"/>
      <c r="I12" s="42"/>
      <c r="J12" s="42"/>
      <c r="K12" s="42"/>
      <c r="L12" s="787" t="s">
        <v>3360</v>
      </c>
      <c r="M12" s="42" t="s">
        <v>3361</v>
      </c>
      <c r="N12" s="42" t="s">
        <v>1088</v>
      </c>
      <c r="O12" s="784">
        <v>6495</v>
      </c>
      <c r="P12" s="42" t="s">
        <v>1089</v>
      </c>
      <c r="Q12" s="42" t="s">
        <v>1123</v>
      </c>
      <c r="R12" s="42" t="s">
        <v>1120</v>
      </c>
      <c r="S12" s="42" t="s">
        <v>1124</v>
      </c>
      <c r="T12" s="42" t="s">
        <v>3359</v>
      </c>
      <c r="U12" s="42" t="s">
        <v>154</v>
      </c>
      <c r="V12" s="336"/>
      <c r="W12" s="336"/>
      <c r="X12" s="783" t="s">
        <v>3362</v>
      </c>
      <c r="AA12" s="43">
        <v>1.4</v>
      </c>
    </row>
    <row r="13" spans="1:27" ht="42" customHeight="1">
      <c r="A13" s="336">
        <v>4</v>
      </c>
      <c r="B13" s="41"/>
      <c r="C13" s="42"/>
      <c r="D13" s="42"/>
      <c r="E13" s="42"/>
      <c r="F13" s="42"/>
      <c r="G13" s="335"/>
      <c r="H13" s="42"/>
      <c r="I13" s="42"/>
      <c r="J13" s="42"/>
      <c r="K13" s="42"/>
      <c r="L13" s="785" t="s">
        <v>3363</v>
      </c>
      <c r="M13" s="42" t="s">
        <v>3364</v>
      </c>
      <c r="N13" s="42" t="s">
        <v>1088</v>
      </c>
      <c r="O13" s="784">
        <v>7952</v>
      </c>
      <c r="P13" s="42" t="s">
        <v>1089</v>
      </c>
      <c r="Q13" s="42" t="s">
        <v>1123</v>
      </c>
      <c r="R13" s="42" t="s">
        <v>1120</v>
      </c>
      <c r="S13" s="42" t="s">
        <v>1124</v>
      </c>
      <c r="T13" s="42" t="s">
        <v>3359</v>
      </c>
      <c r="U13" s="42" t="s">
        <v>154</v>
      </c>
      <c r="V13" s="336"/>
      <c r="W13" s="336"/>
      <c r="X13" s="783">
        <v>2019</v>
      </c>
      <c r="AA13" s="43">
        <v>1.6</v>
      </c>
    </row>
    <row r="14" spans="1:27" ht="42" customHeight="1">
      <c r="A14" s="336">
        <v>1</v>
      </c>
      <c r="B14" s="337" t="s">
        <v>1122</v>
      </c>
      <c r="C14" s="336"/>
      <c r="D14" s="336"/>
      <c r="E14" s="336"/>
      <c r="F14" s="336"/>
      <c r="G14" s="788"/>
      <c r="H14" s="336"/>
      <c r="I14" s="336"/>
      <c r="J14" s="336"/>
      <c r="K14" s="336"/>
      <c r="L14" s="785" t="s">
        <v>3365</v>
      </c>
      <c r="M14" s="42" t="s">
        <v>3366</v>
      </c>
      <c r="N14" s="786" t="s">
        <v>1088</v>
      </c>
      <c r="O14" s="784">
        <v>9712</v>
      </c>
      <c r="P14" s="42" t="s">
        <v>1089</v>
      </c>
      <c r="Q14" s="42" t="s">
        <v>1123</v>
      </c>
      <c r="R14" s="42" t="s">
        <v>1120</v>
      </c>
      <c r="S14" s="42" t="s">
        <v>1124</v>
      </c>
      <c r="T14" s="42" t="s">
        <v>3359</v>
      </c>
      <c r="U14" s="42" t="s">
        <v>154</v>
      </c>
      <c r="V14" s="336"/>
      <c r="W14" s="336"/>
      <c r="X14" s="783" t="s">
        <v>3367</v>
      </c>
      <c r="Y14" s="338"/>
      <c r="AA14" s="43">
        <v>1.7</v>
      </c>
    </row>
    <row r="15" spans="1:27" ht="42" customHeight="1">
      <c r="A15" s="336"/>
      <c r="B15" s="337"/>
      <c r="C15" s="336"/>
      <c r="D15" s="336"/>
      <c r="E15" s="336"/>
      <c r="F15" s="336"/>
      <c r="G15" s="788"/>
      <c r="H15" s="336"/>
      <c r="I15" s="336"/>
      <c r="J15" s="336"/>
      <c r="K15" s="336"/>
      <c r="L15" s="336"/>
      <c r="M15" s="336"/>
      <c r="N15" s="336"/>
      <c r="O15" s="789"/>
      <c r="P15" s="336"/>
      <c r="Q15" s="336"/>
      <c r="R15" s="336"/>
      <c r="S15" s="336"/>
      <c r="T15" s="336"/>
      <c r="U15" s="336"/>
      <c r="V15" s="336"/>
      <c r="W15" s="336"/>
      <c r="X15" s="337"/>
      <c r="Y15" s="338"/>
      <c r="AA15" s="43">
        <v>3.1</v>
      </c>
    </row>
    <row r="16" spans="1:27" ht="12.6" customHeight="1">
      <c r="A16" s="42">
        <v>12</v>
      </c>
      <c r="B16" s="41"/>
      <c r="C16" s="42"/>
      <c r="D16" s="42"/>
      <c r="E16" s="42"/>
      <c r="F16" s="42"/>
      <c r="G16" s="335"/>
      <c r="H16" s="42"/>
      <c r="I16" s="42"/>
      <c r="J16" s="42"/>
      <c r="K16" s="42"/>
      <c r="L16" s="42"/>
      <c r="M16" s="42"/>
      <c r="N16" s="42"/>
      <c r="O16" s="784"/>
      <c r="P16" s="42"/>
      <c r="Q16" s="42"/>
      <c r="R16" s="336"/>
      <c r="S16" s="42"/>
      <c r="T16" s="42"/>
      <c r="U16" s="42"/>
      <c r="V16" s="336"/>
      <c r="W16" s="336"/>
      <c r="X16" s="41"/>
      <c r="AA16" s="43">
        <v>3.2</v>
      </c>
    </row>
    <row r="17" spans="1:27" ht="12.6" customHeight="1">
      <c r="A17" s="42">
        <v>13</v>
      </c>
      <c r="B17" s="41"/>
      <c r="C17" s="42"/>
      <c r="D17" s="42"/>
      <c r="E17" s="42"/>
      <c r="F17" s="42"/>
      <c r="G17" s="335"/>
      <c r="H17" s="42"/>
      <c r="I17" s="42"/>
      <c r="J17" s="42"/>
      <c r="K17" s="42"/>
      <c r="L17" s="42"/>
      <c r="M17" s="42"/>
      <c r="N17" s="42"/>
      <c r="O17" s="784"/>
      <c r="P17" s="42"/>
      <c r="Q17" s="42"/>
      <c r="R17" s="336"/>
      <c r="S17" s="42"/>
      <c r="T17" s="42"/>
      <c r="U17" s="42"/>
      <c r="V17" s="336"/>
      <c r="W17" s="336"/>
      <c r="X17" s="41"/>
      <c r="AA17" s="43">
        <v>3.3</v>
      </c>
    </row>
    <row r="18" spans="1:27">
      <c r="A18" s="42">
        <v>14</v>
      </c>
      <c r="B18" s="41"/>
      <c r="C18" s="42"/>
      <c r="D18" s="42"/>
      <c r="E18" s="42"/>
      <c r="F18" s="42"/>
      <c r="G18" s="335"/>
      <c r="H18" s="42"/>
      <c r="I18" s="42"/>
      <c r="J18" s="42"/>
      <c r="K18" s="42"/>
      <c r="L18" s="42"/>
      <c r="M18" s="42"/>
      <c r="N18" s="42"/>
      <c r="O18" s="42"/>
      <c r="P18" s="42"/>
      <c r="Q18" s="42"/>
      <c r="R18" s="336"/>
      <c r="S18" s="42"/>
      <c r="T18" s="42"/>
      <c r="U18" s="42"/>
      <c r="V18" s="336"/>
      <c r="W18" s="336"/>
      <c r="X18" s="41"/>
      <c r="AA18" s="43">
        <v>3.4</v>
      </c>
    </row>
    <row r="19" spans="1:27">
      <c r="A19" s="42">
        <v>15</v>
      </c>
      <c r="B19" s="41"/>
      <c r="C19" s="42"/>
      <c r="D19" s="42"/>
      <c r="E19" s="42"/>
      <c r="F19" s="42"/>
      <c r="G19" s="335"/>
      <c r="H19" s="42"/>
      <c r="I19" s="42"/>
      <c r="J19" s="42"/>
      <c r="K19" s="42"/>
      <c r="L19" s="42"/>
      <c r="M19" s="42"/>
      <c r="N19" s="42"/>
      <c r="O19" s="42"/>
      <c r="P19" s="42"/>
      <c r="Q19" s="42"/>
      <c r="R19" s="336"/>
      <c r="S19" s="42"/>
      <c r="T19" s="42"/>
      <c r="U19" s="42"/>
      <c r="V19" s="336"/>
      <c r="W19" s="336"/>
      <c r="X19" s="41"/>
      <c r="AA19" s="43">
        <v>4.0999999999999996</v>
      </c>
    </row>
    <row r="20" spans="1:27">
      <c r="A20" s="42">
        <v>16</v>
      </c>
      <c r="B20" s="41"/>
      <c r="C20" s="42"/>
      <c r="D20" s="42"/>
      <c r="E20" s="42"/>
      <c r="F20" s="42"/>
      <c r="G20" s="335"/>
      <c r="H20" s="42"/>
      <c r="I20" s="42"/>
      <c r="J20" s="42"/>
      <c r="K20" s="42"/>
      <c r="L20" s="42"/>
      <c r="M20" s="42"/>
      <c r="N20" s="42"/>
      <c r="O20" s="42"/>
      <c r="P20" s="42"/>
      <c r="Q20" s="42"/>
      <c r="R20" s="336"/>
      <c r="S20" s="42"/>
      <c r="T20" s="42"/>
      <c r="U20" s="42"/>
      <c r="V20" s="336"/>
      <c r="W20" s="336"/>
      <c r="X20" s="41"/>
      <c r="AA20" s="43">
        <v>4.2</v>
      </c>
    </row>
    <row r="21" spans="1:27">
      <c r="A21" s="42">
        <v>17</v>
      </c>
      <c r="B21" s="41"/>
      <c r="C21" s="42"/>
      <c r="D21" s="42"/>
      <c r="E21" s="42"/>
      <c r="F21" s="42"/>
      <c r="G21" s="335"/>
      <c r="H21" s="42"/>
      <c r="I21" s="42"/>
      <c r="J21" s="42"/>
      <c r="K21" s="42"/>
      <c r="L21" s="42"/>
      <c r="M21" s="42"/>
      <c r="N21" s="42"/>
      <c r="O21" s="784"/>
      <c r="P21" s="42"/>
      <c r="Q21" s="42"/>
      <c r="R21" s="336"/>
      <c r="S21" s="42"/>
      <c r="T21" s="42"/>
      <c r="U21" s="42"/>
      <c r="V21" s="336"/>
      <c r="W21" s="336"/>
      <c r="X21" s="41"/>
      <c r="AA21" s="43">
        <v>4.3</v>
      </c>
    </row>
    <row r="22" spans="1:27" hidden="1">
      <c r="A22" s="42">
        <v>18</v>
      </c>
      <c r="B22" s="41"/>
      <c r="C22" s="42"/>
      <c r="D22" s="42"/>
      <c r="E22" s="42"/>
      <c r="F22" s="42"/>
      <c r="G22" s="335"/>
      <c r="H22" s="42"/>
      <c r="I22" s="42"/>
      <c r="J22" s="42"/>
      <c r="K22" s="42"/>
      <c r="L22" s="42"/>
      <c r="M22" s="42"/>
      <c r="N22" s="42"/>
      <c r="O22" s="42"/>
      <c r="P22" s="42"/>
      <c r="Q22" s="42"/>
      <c r="R22" s="336"/>
      <c r="S22" s="42"/>
      <c r="T22" s="42"/>
      <c r="U22" s="42"/>
      <c r="V22" s="336"/>
      <c r="W22" s="336"/>
      <c r="X22" s="41"/>
      <c r="AA22" s="43">
        <v>5.0999999999999996</v>
      </c>
    </row>
    <row r="23" spans="1:27" hidden="1">
      <c r="A23" s="42">
        <v>19</v>
      </c>
      <c r="B23" s="41"/>
      <c r="C23" s="42"/>
      <c r="D23" s="42"/>
      <c r="E23" s="42"/>
      <c r="F23" s="42"/>
      <c r="G23" s="335"/>
      <c r="H23" s="42"/>
      <c r="I23" s="42"/>
      <c r="J23" s="42"/>
      <c r="K23" s="42"/>
      <c r="L23" s="42"/>
      <c r="M23" s="42"/>
      <c r="N23" s="42"/>
      <c r="O23" s="42"/>
      <c r="P23" s="42"/>
      <c r="Q23" s="42"/>
      <c r="R23" s="336"/>
      <c r="S23" s="42"/>
      <c r="T23" s="42"/>
      <c r="U23" s="42"/>
      <c r="V23" s="336"/>
      <c r="W23" s="336"/>
      <c r="X23" s="41"/>
      <c r="AA23" s="43">
        <v>5.2</v>
      </c>
    </row>
    <row r="24" spans="1:27" hidden="1">
      <c r="A24" s="42">
        <v>20</v>
      </c>
      <c r="B24" s="41"/>
      <c r="C24" s="44"/>
      <c r="D24" s="42"/>
      <c r="E24" s="42"/>
      <c r="F24" s="42"/>
      <c r="G24" s="335"/>
      <c r="H24" s="42"/>
      <c r="I24" s="42"/>
      <c r="J24" s="42"/>
      <c r="K24" s="44"/>
      <c r="L24" s="42"/>
      <c r="M24" s="42"/>
      <c r="N24" s="42"/>
      <c r="O24" s="42"/>
      <c r="P24" s="42"/>
      <c r="Q24" s="42"/>
      <c r="R24" s="336"/>
      <c r="S24" s="42"/>
      <c r="T24" s="42"/>
      <c r="U24" s="42"/>
      <c r="V24" s="336"/>
      <c r="W24" s="336"/>
      <c r="X24" s="41"/>
      <c r="AA24" s="43">
        <v>5.3</v>
      </c>
    </row>
    <row r="25" spans="1:27" ht="15">
      <c r="A25" s="44" t="s">
        <v>1127</v>
      </c>
      <c r="B25" s="947" t="s">
        <v>3375</v>
      </c>
      <c r="C25" s="948"/>
      <c r="D25" s="948"/>
      <c r="E25" s="948"/>
      <c r="F25" s="948"/>
      <c r="G25" s="948"/>
      <c r="H25" s="948"/>
      <c r="I25" s="948"/>
      <c r="J25" s="948"/>
      <c r="K25" s="948"/>
      <c r="L25" s="948"/>
      <c r="R25" s="336"/>
    </row>
    <row r="26" spans="1:27" s="791" customFormat="1" ht="38.25">
      <c r="A26" s="792">
        <v>8</v>
      </c>
      <c r="B26" s="793"/>
      <c r="C26" s="794"/>
      <c r="D26" s="795"/>
      <c r="E26" s="795"/>
      <c r="F26" s="794"/>
      <c r="G26" s="796"/>
      <c r="H26" s="794"/>
      <c r="I26" s="794"/>
      <c r="J26" s="794"/>
      <c r="K26" s="794"/>
      <c r="L26" s="797" t="s">
        <v>3345</v>
      </c>
      <c r="M26" s="798" t="s">
        <v>3346</v>
      </c>
      <c r="N26" s="795" t="s">
        <v>1088</v>
      </c>
      <c r="O26" s="795">
        <v>826</v>
      </c>
      <c r="P26" s="795" t="s">
        <v>1092</v>
      </c>
      <c r="Q26" s="795" t="s">
        <v>1123</v>
      </c>
      <c r="R26" s="795" t="s">
        <v>1120</v>
      </c>
      <c r="S26" s="795" t="s">
        <v>1124</v>
      </c>
      <c r="T26" s="795" t="s">
        <v>3347</v>
      </c>
      <c r="U26" s="795" t="s">
        <v>154</v>
      </c>
      <c r="V26" s="792"/>
      <c r="W26" s="792"/>
      <c r="X26" s="799">
        <v>2019</v>
      </c>
      <c r="Y26" s="790"/>
      <c r="AA26" s="339" t="s">
        <v>1121</v>
      </c>
    </row>
    <row r="27" spans="1:27" s="791" customFormat="1" ht="42" customHeight="1">
      <c r="A27" s="792">
        <v>6</v>
      </c>
      <c r="B27" s="793"/>
      <c r="C27" s="794"/>
      <c r="D27" s="795"/>
      <c r="E27" s="795"/>
      <c r="F27" s="794"/>
      <c r="G27" s="796"/>
      <c r="H27" s="794"/>
      <c r="I27" s="794"/>
      <c r="J27" s="794"/>
      <c r="K27" s="795"/>
      <c r="L27" s="800" t="s">
        <v>3348</v>
      </c>
      <c r="M27" s="795" t="s">
        <v>3349</v>
      </c>
      <c r="N27" s="795" t="s">
        <v>1088</v>
      </c>
      <c r="O27" s="801">
        <v>1839</v>
      </c>
      <c r="P27" s="795" t="s">
        <v>1089</v>
      </c>
      <c r="Q27" s="795" t="s">
        <v>1123</v>
      </c>
      <c r="R27" s="795" t="s">
        <v>1120</v>
      </c>
      <c r="S27" s="795" t="s">
        <v>1124</v>
      </c>
      <c r="T27" s="795" t="s">
        <v>3347</v>
      </c>
      <c r="U27" s="795" t="s">
        <v>154</v>
      </c>
      <c r="V27" s="792"/>
      <c r="W27" s="792"/>
      <c r="X27" s="799">
        <v>2020</v>
      </c>
      <c r="Y27" s="790"/>
      <c r="AA27" s="339" t="s">
        <v>1126</v>
      </c>
    </row>
    <row r="28" spans="1:27" s="791" customFormat="1" ht="42" customHeight="1">
      <c r="A28" s="792">
        <v>5</v>
      </c>
      <c r="B28" s="793"/>
      <c r="C28" s="795"/>
      <c r="D28" s="795"/>
      <c r="E28" s="795"/>
      <c r="F28" s="795"/>
      <c r="G28" s="802"/>
      <c r="H28" s="795"/>
      <c r="I28" s="795"/>
      <c r="J28" s="795"/>
      <c r="K28" s="795"/>
      <c r="L28" s="803" t="s">
        <v>3350</v>
      </c>
      <c r="M28" s="795" t="s">
        <v>3351</v>
      </c>
      <c r="N28" s="795" t="s">
        <v>1088</v>
      </c>
      <c r="O28" s="801">
        <v>1877</v>
      </c>
      <c r="P28" s="795" t="s">
        <v>1089</v>
      </c>
      <c r="Q28" s="795" t="s">
        <v>1123</v>
      </c>
      <c r="R28" s="795" t="s">
        <v>1120</v>
      </c>
      <c r="S28" s="795" t="s">
        <v>1124</v>
      </c>
      <c r="T28" s="795" t="s">
        <v>3347</v>
      </c>
      <c r="U28" s="795" t="s">
        <v>154</v>
      </c>
      <c r="V28" s="792"/>
      <c r="W28" s="792"/>
      <c r="X28" s="799"/>
      <c r="Y28" s="790"/>
    </row>
    <row r="29" spans="1:27" s="790" customFormat="1" ht="42" customHeight="1">
      <c r="A29" s="792">
        <v>11</v>
      </c>
      <c r="B29" s="793"/>
      <c r="C29" s="795"/>
      <c r="D29" s="795"/>
      <c r="E29" s="795"/>
      <c r="F29" s="795"/>
      <c r="G29" s="802"/>
      <c r="H29" s="795"/>
      <c r="I29" s="795"/>
      <c r="J29" s="795"/>
      <c r="K29" s="795"/>
      <c r="L29" s="797" t="s">
        <v>3352</v>
      </c>
      <c r="M29" s="795" t="s">
        <v>3353</v>
      </c>
      <c r="N29" s="795" t="s">
        <v>1088</v>
      </c>
      <c r="O29" s="801">
        <v>3303</v>
      </c>
      <c r="P29" s="795" t="s">
        <v>1089</v>
      </c>
      <c r="Q29" s="795" t="s">
        <v>1123</v>
      </c>
      <c r="R29" s="795" t="s">
        <v>1120</v>
      </c>
      <c r="S29" s="795" t="s">
        <v>1124</v>
      </c>
      <c r="T29" s="795" t="s">
        <v>3347</v>
      </c>
      <c r="U29" s="795" t="s">
        <v>154</v>
      </c>
      <c r="V29" s="792"/>
      <c r="W29" s="792"/>
      <c r="X29" s="799">
        <v>2018</v>
      </c>
      <c r="AA29" s="790">
        <v>1.1000000000000001</v>
      </c>
    </row>
    <row r="30" spans="1:27" s="790" customFormat="1" ht="42" customHeight="1">
      <c r="A30" s="792">
        <v>10</v>
      </c>
      <c r="B30" s="793"/>
      <c r="C30" s="795"/>
      <c r="D30" s="795"/>
      <c r="E30" s="795"/>
      <c r="F30" s="795"/>
      <c r="G30" s="802"/>
      <c r="H30" s="795"/>
      <c r="I30" s="795"/>
      <c r="J30" s="795"/>
      <c r="K30" s="795"/>
      <c r="L30" s="803" t="s">
        <v>3354</v>
      </c>
      <c r="M30" s="795" t="s">
        <v>3355</v>
      </c>
      <c r="N30" s="795" t="s">
        <v>1088</v>
      </c>
      <c r="O30" s="801">
        <v>3606</v>
      </c>
      <c r="P30" s="795" t="s">
        <v>1089</v>
      </c>
      <c r="Q30" s="795" t="s">
        <v>1123</v>
      </c>
      <c r="R30" s="795" t="s">
        <v>1120</v>
      </c>
      <c r="S30" s="795" t="s">
        <v>1124</v>
      </c>
      <c r="T30" s="795" t="s">
        <v>1297</v>
      </c>
      <c r="U30" s="795" t="s">
        <v>154</v>
      </c>
      <c r="V30" s="792"/>
      <c r="W30" s="792"/>
      <c r="X30" s="799">
        <v>2017</v>
      </c>
      <c r="AA30" s="790">
        <v>1.2</v>
      </c>
    </row>
    <row r="31" spans="1:27" ht="42" customHeight="1">
      <c r="A31" s="792">
        <v>7</v>
      </c>
      <c r="B31" s="793"/>
      <c r="C31" s="795"/>
      <c r="D31" s="795"/>
      <c r="E31" s="795"/>
      <c r="F31" s="795"/>
      <c r="G31" s="802"/>
      <c r="H31" s="795"/>
      <c r="I31" s="795"/>
      <c r="J31" s="795"/>
      <c r="K31" s="795"/>
      <c r="L31" s="804" t="s">
        <v>3368</v>
      </c>
      <c r="M31" s="795" t="s">
        <v>3369</v>
      </c>
      <c r="N31" s="795" t="s">
        <v>1088</v>
      </c>
      <c r="O31" s="801">
        <v>13125</v>
      </c>
      <c r="P31" s="795" t="s">
        <v>1087</v>
      </c>
      <c r="Q31" s="795" t="s">
        <v>1123</v>
      </c>
      <c r="R31" s="795" t="s">
        <v>1120</v>
      </c>
      <c r="S31" s="795" t="s">
        <v>1124</v>
      </c>
      <c r="T31" s="795" t="s">
        <v>1290</v>
      </c>
      <c r="U31" s="795" t="s">
        <v>154</v>
      </c>
      <c r="V31" s="792"/>
      <c r="W31" s="792"/>
      <c r="X31" s="799" t="s">
        <v>3370</v>
      </c>
      <c r="AA31" s="43">
        <v>2.1</v>
      </c>
    </row>
    <row r="32" spans="1:27" ht="42" customHeight="1">
      <c r="A32" s="792">
        <v>9</v>
      </c>
      <c r="B32" s="793"/>
      <c r="C32" s="795"/>
      <c r="D32" s="795"/>
      <c r="E32" s="795"/>
      <c r="F32" s="795"/>
      <c r="G32" s="802"/>
      <c r="H32" s="795"/>
      <c r="I32" s="795"/>
      <c r="J32" s="795"/>
      <c r="K32" s="795"/>
      <c r="L32" s="797" t="s">
        <v>3371</v>
      </c>
      <c r="M32" s="795" t="s">
        <v>3372</v>
      </c>
      <c r="N32" s="795" t="s">
        <v>1088</v>
      </c>
      <c r="O32" s="801">
        <v>13192</v>
      </c>
      <c r="P32" s="795" t="s">
        <v>1087</v>
      </c>
      <c r="Q32" s="795" t="s">
        <v>1123</v>
      </c>
      <c r="R32" s="795" t="s">
        <v>1120</v>
      </c>
      <c r="S32" s="795" t="s">
        <v>1124</v>
      </c>
      <c r="T32" s="795" t="s">
        <v>3373</v>
      </c>
      <c r="U32" s="795" t="s">
        <v>154</v>
      </c>
      <c r="V32" s="792"/>
      <c r="W32" s="792"/>
      <c r="X32" s="799" t="s">
        <v>3374</v>
      </c>
      <c r="AA32" s="43">
        <v>2.2000000000000002</v>
      </c>
    </row>
  </sheetData>
  <autoFilter ref="A10:Y10" xr:uid="{00000000-0009-0000-0000-000013000000}">
    <sortState xmlns:xlrd2="http://schemas.microsoft.com/office/spreadsheetml/2017/richdata2" ref="A11:Y32">
      <sortCondition ref="O10"/>
    </sortState>
  </autoFilter>
  <mergeCells count="2">
    <mergeCell ref="F9:J9"/>
    <mergeCell ref="B25:L25"/>
  </mergeCells>
  <dataValidations count="5">
    <dataValidation type="list" allowBlank="1" showInputMessage="1" showErrorMessage="1" sqref="U26:U32 U11:U14 U15:U24" xr:uid="{2137F7BD-2E4E-4056-84B8-E3EB2057AC75}">
      <formula1>$Z$2:$Z$7</formula1>
    </dataValidation>
    <dataValidation type="list" allowBlank="1" showInputMessage="1" showErrorMessage="1" sqref="P26:P32 P11:P14 P15:P23" xr:uid="{3E544834-5891-4A07-946F-4B488E000127}">
      <formula1>$Y$2:$Y$5</formula1>
    </dataValidation>
    <dataValidation type="list" allowBlank="1" showInputMessage="1" showErrorMessage="1" sqref="N26:N32 N11:N14 N15:N23" xr:uid="{A4CA0843-8D2C-4E5C-A0FB-AB8C08000FBB}">
      <formula1>$AA$1:$AA$3</formula1>
    </dataValidation>
    <dataValidation type="list" allowBlank="1" showInputMessage="1" showErrorMessage="1" sqref="R11:R32" xr:uid="{376D1610-F5F4-416F-BB6A-47C8D819BA6F}">
      <formula1>$AA$10:$AA$27</formula1>
    </dataValidation>
    <dataValidation type="list" allowBlank="1" showInputMessage="1" showErrorMessage="1" sqref="V26:W32 V11:W24" xr:uid="{C72041B2-3C1D-4362-97B5-FDA4E2F39CF2}">
      <formula1>$AA$11:$AA$24</formula1>
    </dataValidation>
  </dataValidations>
  <pageMargins left="0.75" right="0.75" top="1" bottom="1" header="0.5" footer="0.5"/>
  <pageSetup paperSize="9"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75"/>
  <sheetViews>
    <sheetView topLeftCell="A2" zoomScaleNormal="100" zoomScaleSheetLayoutView="100" workbookViewId="0">
      <selection activeCell="A2" sqref="A2"/>
    </sheetView>
  </sheetViews>
  <sheetFormatPr defaultColWidth="9.140625" defaultRowHeight="14.25"/>
  <cols>
    <col min="1" max="1" width="18.7109375" style="1" customWidth="1"/>
    <col min="2" max="2" width="39.140625" style="1" customWidth="1"/>
    <col min="3" max="3" width="13.140625" style="1" customWidth="1"/>
    <col min="4" max="6" width="9.140625" style="1"/>
    <col min="7" max="7" width="31.85546875" style="1" customWidth="1"/>
    <col min="8" max="8" width="63.85546875" style="1" customWidth="1"/>
    <col min="9" max="16384" width="9.140625" style="1"/>
  </cols>
  <sheetData>
    <row r="1" spans="1:7" ht="15.75" hidden="1" customHeight="1">
      <c r="A1" s="45" t="s">
        <v>1128</v>
      </c>
    </row>
    <row r="2" spans="1:7">
      <c r="A2" s="349" t="s">
        <v>1129</v>
      </c>
      <c r="B2" s="349" t="s">
        <v>1130</v>
      </c>
    </row>
    <row r="3" spans="1:7">
      <c r="A3" s="349" t="s">
        <v>1131</v>
      </c>
      <c r="B3" s="349" t="s">
        <v>1132</v>
      </c>
    </row>
    <row r="4" spans="1:7">
      <c r="A4" s="349" t="s">
        <v>1133</v>
      </c>
      <c r="B4" s="349" t="s">
        <v>1134</v>
      </c>
    </row>
    <row r="5" spans="1:7" ht="14.25" hidden="1" customHeight="1">
      <c r="A5" s="349"/>
      <c r="B5" s="350"/>
    </row>
    <row r="6" spans="1:7">
      <c r="A6" s="46" t="s">
        <v>1135</v>
      </c>
    </row>
    <row r="7" spans="1:7">
      <c r="A7" s="46" t="s">
        <v>1136</v>
      </c>
      <c r="B7" s="47" t="s">
        <v>1137</v>
      </c>
      <c r="E7" s="48"/>
      <c r="G7" s="48"/>
    </row>
    <row r="8" spans="1:7">
      <c r="B8" s="47" t="s">
        <v>1138</v>
      </c>
      <c r="E8" s="48"/>
      <c r="G8" s="48"/>
    </row>
    <row r="9" spans="1:7">
      <c r="B9" s="47" t="s">
        <v>1139</v>
      </c>
      <c r="E9" s="48"/>
      <c r="G9" s="48"/>
    </row>
    <row r="10" spans="1:7">
      <c r="B10" s="47" t="s">
        <v>1140</v>
      </c>
      <c r="E10" s="48"/>
      <c r="G10" s="48"/>
    </row>
    <row r="11" spans="1:7">
      <c r="B11" s="47" t="s">
        <v>1141</v>
      </c>
      <c r="E11" s="48"/>
      <c r="G11" s="48"/>
    </row>
    <row r="12" spans="1:7">
      <c r="B12" s="47" t="s">
        <v>1142</v>
      </c>
    </row>
    <row r="13" spans="1:7">
      <c r="B13" s="47" t="s">
        <v>1143</v>
      </c>
      <c r="E13" s="48"/>
      <c r="G13" s="48"/>
    </row>
    <row r="14" spans="1:7">
      <c r="B14" s="47" t="s">
        <v>1144</v>
      </c>
      <c r="E14" s="48"/>
      <c r="G14" s="48"/>
    </row>
    <row r="15" spans="1:7">
      <c r="B15" s="47"/>
      <c r="E15" s="48"/>
      <c r="G15" s="48"/>
    </row>
    <row r="16" spans="1:7">
      <c r="A16" s="460" t="s">
        <v>1145</v>
      </c>
      <c r="B16" s="461"/>
      <c r="C16" s="49" t="s">
        <v>47</v>
      </c>
      <c r="D16" s="49" t="s">
        <v>48</v>
      </c>
      <c r="E16" s="49" t="s">
        <v>49</v>
      </c>
      <c r="F16" s="49" t="s">
        <v>50</v>
      </c>
      <c r="G16" s="49" t="s">
        <v>51</v>
      </c>
    </row>
    <row r="17" spans="1:7">
      <c r="A17" s="50" t="s">
        <v>1146</v>
      </c>
      <c r="B17" s="50" t="s">
        <v>1147</v>
      </c>
      <c r="C17" s="286">
        <f>C42</f>
        <v>4</v>
      </c>
      <c r="D17" s="286">
        <f>C42</f>
        <v>4</v>
      </c>
      <c r="E17" s="287">
        <f>C42</f>
        <v>4</v>
      </c>
      <c r="F17" s="286">
        <f>C42</f>
        <v>4</v>
      </c>
      <c r="G17" s="286">
        <f>C42</f>
        <v>4</v>
      </c>
    </row>
    <row r="18" spans="1:7">
      <c r="A18" s="52"/>
      <c r="B18" s="50" t="s">
        <v>1148</v>
      </c>
      <c r="C18" s="286">
        <f>D42</f>
        <v>2</v>
      </c>
      <c r="D18" s="286">
        <f>E42</f>
        <v>1</v>
      </c>
      <c r="E18" s="286">
        <f>E42</f>
        <v>1</v>
      </c>
      <c r="F18" s="286">
        <f>E42</f>
        <v>1</v>
      </c>
      <c r="G18" s="286">
        <f>E42</f>
        <v>1</v>
      </c>
    </row>
    <row r="19" spans="1:7">
      <c r="A19" s="50" t="s">
        <v>115</v>
      </c>
      <c r="B19" s="50" t="s">
        <v>1147</v>
      </c>
      <c r="C19" s="286">
        <f>C64</f>
        <v>0</v>
      </c>
      <c r="D19" s="286">
        <f>C64</f>
        <v>0</v>
      </c>
      <c r="E19" s="286">
        <f>C64</f>
        <v>0</v>
      </c>
      <c r="F19" s="286">
        <f>C64</f>
        <v>0</v>
      </c>
      <c r="G19" s="286">
        <f>C64</f>
        <v>0</v>
      </c>
    </row>
    <row r="20" spans="1:7">
      <c r="A20" s="52"/>
      <c r="B20" s="50" t="s">
        <v>1148</v>
      </c>
      <c r="C20" s="286">
        <f>D64</f>
        <v>0</v>
      </c>
      <c r="D20" s="286">
        <f>E64</f>
        <v>0</v>
      </c>
      <c r="E20" s="286">
        <f>E64</f>
        <v>0</v>
      </c>
      <c r="F20" s="286">
        <f>E64</f>
        <v>0</v>
      </c>
      <c r="G20" s="286">
        <f>E64</f>
        <v>0</v>
      </c>
    </row>
    <row r="21" spans="1:7">
      <c r="B21" s="47"/>
    </row>
    <row r="22" spans="1:7">
      <c r="A22" s="460" t="s">
        <v>1149</v>
      </c>
      <c r="B22" s="461"/>
      <c r="C22" s="49" t="s">
        <v>1150</v>
      </c>
      <c r="D22" s="49" t="s">
        <v>48</v>
      </c>
      <c r="E22" s="49" t="s">
        <v>49</v>
      </c>
      <c r="F22" s="49" t="s">
        <v>50</v>
      </c>
      <c r="G22" s="49" t="s">
        <v>51</v>
      </c>
    </row>
    <row r="23" spans="1:7">
      <c r="A23" s="50" t="s">
        <v>1146</v>
      </c>
      <c r="B23" s="50" t="s">
        <v>1147</v>
      </c>
      <c r="C23" s="286">
        <f>C42</f>
        <v>4</v>
      </c>
      <c r="D23" s="286">
        <f>C42</f>
        <v>4</v>
      </c>
      <c r="E23" s="286">
        <f>C42</f>
        <v>4</v>
      </c>
      <c r="F23" s="286">
        <f>C42</f>
        <v>4</v>
      </c>
      <c r="G23" s="286">
        <f>C42</f>
        <v>4</v>
      </c>
    </row>
    <row r="24" spans="1:7">
      <c r="A24" s="52"/>
      <c r="B24" s="50" t="s">
        <v>1148</v>
      </c>
      <c r="C24" s="286">
        <f>F42</f>
        <v>1</v>
      </c>
      <c r="D24" s="286">
        <f>E42</f>
        <v>1</v>
      </c>
      <c r="E24" s="286">
        <f>E42</f>
        <v>1</v>
      </c>
      <c r="F24" s="286">
        <f>E42</f>
        <v>1</v>
      </c>
      <c r="G24" s="286">
        <f>E42</f>
        <v>1</v>
      </c>
    </row>
    <row r="25" spans="1:7">
      <c r="A25" s="50" t="s">
        <v>115</v>
      </c>
      <c r="B25" s="50" t="s">
        <v>1147</v>
      </c>
      <c r="C25" s="286">
        <f>C64</f>
        <v>0</v>
      </c>
      <c r="D25" s="286">
        <f>C64</f>
        <v>0</v>
      </c>
      <c r="E25" s="286">
        <f>C64</f>
        <v>0</v>
      </c>
      <c r="F25" s="286">
        <f>C64</f>
        <v>0</v>
      </c>
      <c r="G25" s="286">
        <f>C64</f>
        <v>0</v>
      </c>
    </row>
    <row r="26" spans="1:7">
      <c r="A26" s="52"/>
      <c r="B26" s="50" t="s">
        <v>1148</v>
      </c>
      <c r="C26" s="286">
        <f>F64</f>
        <v>0</v>
      </c>
      <c r="D26" s="286">
        <f>E64</f>
        <v>0</v>
      </c>
      <c r="E26" s="286">
        <f>E64</f>
        <v>0</v>
      </c>
      <c r="F26" s="286">
        <f>E64</f>
        <v>0</v>
      </c>
      <c r="G26" s="286">
        <f>E64</f>
        <v>0</v>
      </c>
    </row>
    <row r="27" spans="1:7">
      <c r="A27" s="53" t="s">
        <v>1151</v>
      </c>
    </row>
    <row r="28" spans="1:7">
      <c r="A28" s="53" t="s">
        <v>1152</v>
      </c>
      <c r="D28" s="1" t="s">
        <v>1153</v>
      </c>
      <c r="E28" s="54" t="s">
        <v>1154</v>
      </c>
    </row>
    <row r="29" spans="1:7">
      <c r="A29" s="47" t="s">
        <v>1155</v>
      </c>
      <c r="B29" s="47" t="s">
        <v>1156</v>
      </c>
      <c r="C29" s="47" t="s">
        <v>1157</v>
      </c>
      <c r="D29" s="47" t="s">
        <v>47</v>
      </c>
      <c r="E29" s="47" t="s">
        <v>1158</v>
      </c>
      <c r="F29" s="47" t="s">
        <v>1150</v>
      </c>
    </row>
    <row r="30" spans="1:7">
      <c r="A30" s="1" t="s">
        <v>1159</v>
      </c>
      <c r="B30" s="1" t="s">
        <v>1160</v>
      </c>
      <c r="C30" s="51">
        <v>0</v>
      </c>
      <c r="D30" s="285"/>
      <c r="E30" s="285"/>
      <c r="F30" s="285"/>
    </row>
    <row r="31" spans="1:7">
      <c r="A31" s="1" t="s">
        <v>1122</v>
      </c>
      <c r="B31" s="1" t="s">
        <v>1161</v>
      </c>
      <c r="C31" s="51">
        <v>0</v>
      </c>
      <c r="D31" s="285"/>
      <c r="E31" s="285"/>
      <c r="F31" s="285"/>
    </row>
    <row r="32" spans="1:7">
      <c r="A32" s="1" t="s">
        <v>1162</v>
      </c>
      <c r="B32" s="1" t="s">
        <v>1163</v>
      </c>
      <c r="C32" s="51">
        <v>0</v>
      </c>
      <c r="D32" s="1">
        <v>0</v>
      </c>
      <c r="E32" s="1">
        <f>ROUNDUP((0.8*SQRT(C32)),0)</f>
        <v>0</v>
      </c>
      <c r="F32" s="1">
        <f>ROUNDUP((0.8*SQRT(C32)),0)</f>
        <v>0</v>
      </c>
    </row>
    <row r="33" spans="1:8">
      <c r="A33" s="1" t="s">
        <v>1164</v>
      </c>
      <c r="B33" s="1" t="s">
        <v>1165</v>
      </c>
      <c r="C33" s="51">
        <v>4</v>
      </c>
      <c r="D33" s="285"/>
      <c r="E33" s="285"/>
      <c r="F33" s="285"/>
    </row>
    <row r="34" spans="1:8" ht="18.75" customHeight="1">
      <c r="A34" s="1" t="s">
        <v>1166</v>
      </c>
      <c r="B34" s="1" t="s">
        <v>1167</v>
      </c>
      <c r="C34" s="51">
        <v>0</v>
      </c>
      <c r="D34" s="285"/>
      <c r="E34" s="285"/>
      <c r="F34" s="285"/>
    </row>
    <row r="35" spans="1:8">
      <c r="A35" s="1" t="s">
        <v>1168</v>
      </c>
      <c r="B35" s="1" t="s">
        <v>1169</v>
      </c>
      <c r="C35" s="51">
        <v>0</v>
      </c>
      <c r="D35" s="1">
        <v>0</v>
      </c>
      <c r="E35" s="1">
        <f>ROUNDUP((0.8*SQRT(C35)),0)</f>
        <v>0</v>
      </c>
      <c r="F35" s="1">
        <f>ROUNDUP((0.8*SQRT(C35)),0)</f>
        <v>0</v>
      </c>
      <c r="G35" s="462" t="s">
        <v>1170</v>
      </c>
      <c r="H35" s="462"/>
    </row>
    <row r="36" spans="1:8">
      <c r="A36" s="1" t="s">
        <v>1171</v>
      </c>
      <c r="B36" s="1" t="s">
        <v>1172</v>
      </c>
      <c r="C36" s="51">
        <v>0</v>
      </c>
      <c r="D36" s="285"/>
      <c r="E36" s="285"/>
      <c r="F36" s="285"/>
    </row>
    <row r="37" spans="1:8">
      <c r="A37" s="1" t="s">
        <v>1173</v>
      </c>
      <c r="B37" s="1" t="s">
        <v>1174</v>
      </c>
      <c r="C37" s="51">
        <v>0</v>
      </c>
      <c r="D37" s="285"/>
      <c r="E37" s="285"/>
      <c r="F37" s="285"/>
    </row>
    <row r="38" spans="1:8">
      <c r="A38" s="1" t="s">
        <v>1175</v>
      </c>
      <c r="B38" s="1" t="s">
        <v>1176</v>
      </c>
      <c r="C38" s="51">
        <v>0</v>
      </c>
      <c r="D38" s="1">
        <v>0</v>
      </c>
      <c r="E38" s="1">
        <f>ROUNDUP((0.8*SQRT(C38)),0)</f>
        <v>0</v>
      </c>
      <c r="F38" s="1">
        <f>ROUNDUP((0.8*SQRT(C38)),0)</f>
        <v>0</v>
      </c>
    </row>
    <row r="39" spans="1:8">
      <c r="A39" s="1" t="s">
        <v>1171</v>
      </c>
      <c r="B39" s="1" t="s">
        <v>1177</v>
      </c>
      <c r="C39" s="51">
        <v>0</v>
      </c>
      <c r="D39" s="285"/>
      <c r="E39" s="285"/>
      <c r="F39" s="285"/>
    </row>
    <row r="40" spans="1:8">
      <c r="A40" s="1" t="s">
        <v>1173</v>
      </c>
      <c r="B40" s="1" t="s">
        <v>1178</v>
      </c>
      <c r="C40" s="51">
        <v>0</v>
      </c>
      <c r="D40" s="285"/>
      <c r="E40" s="285"/>
      <c r="F40" s="285"/>
    </row>
    <row r="41" spans="1:8">
      <c r="A41" s="1" t="s">
        <v>1179</v>
      </c>
      <c r="B41" s="1" t="s">
        <v>1180</v>
      </c>
      <c r="C41" s="51">
        <v>0</v>
      </c>
      <c r="D41" s="1">
        <v>0</v>
      </c>
      <c r="E41" s="1">
        <f>ROUNDUP((0.8*SQRT(C41)),0)</f>
        <v>0</v>
      </c>
      <c r="F41" s="1">
        <f>ROUNDUP((0.8*SQRT(C41)),0)</f>
        <v>0</v>
      </c>
    </row>
    <row r="42" spans="1:8">
      <c r="A42" s="47"/>
      <c r="B42" s="163" t="s">
        <v>1181</v>
      </c>
      <c r="C42" s="1">
        <f>SUM(C30:C41)</f>
        <v>4</v>
      </c>
      <c r="D42" s="2">
        <f>ROUNDUP((0.8*SQRT(C30+C31+C33+C34+C36+C37+C39+C40)),0)</f>
        <v>2</v>
      </c>
      <c r="E42" s="2">
        <f>(D42*0.5)+(E32+E35+E38+E41)</f>
        <v>1</v>
      </c>
      <c r="F42" s="2">
        <f>E42</f>
        <v>1</v>
      </c>
    </row>
    <row r="45" spans="1:8">
      <c r="A45" s="53" t="s">
        <v>1182</v>
      </c>
    </row>
    <row r="46" spans="1:8">
      <c r="A46" s="53" t="s">
        <v>1183</v>
      </c>
      <c r="B46" s="47"/>
    </row>
    <row r="47" spans="1:8">
      <c r="A47" s="53" t="s">
        <v>1184</v>
      </c>
      <c r="B47" s="47"/>
    </row>
    <row r="48" spans="1:8">
      <c r="A48" s="47" t="s">
        <v>1185</v>
      </c>
      <c r="B48" s="47" t="s">
        <v>1186</v>
      </c>
      <c r="C48" s="54" t="s">
        <v>1154</v>
      </c>
    </row>
    <row r="49" spans="1:8">
      <c r="A49" s="36" t="s">
        <v>1187</v>
      </c>
      <c r="B49" s="47"/>
      <c r="E49" s="54"/>
    </row>
    <row r="50" spans="1:8">
      <c r="B50" s="47"/>
      <c r="E50" s="54"/>
    </row>
    <row r="51" spans="1:8">
      <c r="A51" s="47" t="s">
        <v>1155</v>
      </c>
      <c r="B51" s="47" t="s">
        <v>1188</v>
      </c>
      <c r="C51" s="47" t="s">
        <v>1189</v>
      </c>
      <c r="D51" s="47" t="s">
        <v>47</v>
      </c>
      <c r="E51" s="47" t="s">
        <v>1158</v>
      </c>
      <c r="F51" s="47" t="s">
        <v>1150</v>
      </c>
    </row>
    <row r="52" spans="1:8">
      <c r="A52" s="1" t="s">
        <v>1159</v>
      </c>
      <c r="B52" s="1" t="s">
        <v>1160</v>
      </c>
      <c r="C52" s="51"/>
      <c r="D52" s="1">
        <f>C52</f>
        <v>0</v>
      </c>
      <c r="E52" s="1">
        <f>ROUNDUP((0.8*C52),0)</f>
        <v>0</v>
      </c>
      <c r="F52" s="1">
        <f>ROUNDUP((0.8*C52),0)</f>
        <v>0</v>
      </c>
      <c r="G52" s="1" t="s">
        <v>1190</v>
      </c>
    </row>
    <row r="53" spans="1:8">
      <c r="A53" s="1" t="s">
        <v>1122</v>
      </c>
      <c r="B53" s="1" t="s">
        <v>1161</v>
      </c>
      <c r="C53" s="51"/>
      <c r="D53" s="1">
        <f>C53</f>
        <v>0</v>
      </c>
      <c r="E53" s="1">
        <f>ROUNDUP((0.8*C53),0)</f>
        <v>0</v>
      </c>
      <c r="F53" s="1">
        <f>ROUNDUP((0.8*C53),0)</f>
        <v>0</v>
      </c>
      <c r="G53" s="1" t="s">
        <v>1190</v>
      </c>
    </row>
    <row r="54" spans="1:8">
      <c r="A54" s="1" t="s">
        <v>1162</v>
      </c>
      <c r="B54" s="1" t="s">
        <v>1163</v>
      </c>
      <c r="C54" s="51"/>
      <c r="D54" s="1">
        <v>0</v>
      </c>
      <c r="E54" s="1">
        <f>C54</f>
        <v>0</v>
      </c>
      <c r="F54" s="1">
        <f>C54</f>
        <v>0</v>
      </c>
    </row>
    <row r="55" spans="1:8" ht="14.25" customHeight="1">
      <c r="A55" s="1" t="s">
        <v>1164</v>
      </c>
      <c r="B55" s="1" t="s">
        <v>1165</v>
      </c>
      <c r="C55" s="51"/>
      <c r="D55" s="1">
        <f>ROUNDUP((0.3*C55),0)</f>
        <v>0</v>
      </c>
      <c r="E55" s="1">
        <f>ROUNDUP((0.2*C55),0)</f>
        <v>0</v>
      </c>
      <c r="F55" s="1">
        <f>ROUNDUP((0.2*C55),0)</f>
        <v>0</v>
      </c>
      <c r="G55" s="463" t="s">
        <v>1191</v>
      </c>
    </row>
    <row r="56" spans="1:8" ht="14.25" customHeight="1">
      <c r="A56" s="1" t="s">
        <v>1166</v>
      </c>
      <c r="B56" s="1" t="s">
        <v>1167</v>
      </c>
      <c r="C56" s="51"/>
      <c r="D56" s="1">
        <f>ROUNDUP((0.3*C56),0)</f>
        <v>0</v>
      </c>
      <c r="E56" s="1">
        <f>ROUNDUP((0.2*C56),0)</f>
        <v>0</v>
      </c>
      <c r="F56" s="1">
        <f>ROUNDUP((0.2*C56),0)</f>
        <v>0</v>
      </c>
      <c r="G56" s="463"/>
    </row>
    <row r="57" spans="1:8">
      <c r="A57" s="1" t="s">
        <v>1168</v>
      </c>
      <c r="B57" s="1" t="s">
        <v>1169</v>
      </c>
      <c r="C57" s="51"/>
      <c r="D57" s="1">
        <v>0</v>
      </c>
      <c r="E57" s="1">
        <f>ROUNDUP((0.3*C57),0)</f>
        <v>0</v>
      </c>
      <c r="F57" s="1">
        <f>ROUNDUP((0.3*C57),0)</f>
        <v>0</v>
      </c>
      <c r="G57" s="56"/>
    </row>
    <row r="58" spans="1:8" ht="14.25" customHeight="1">
      <c r="A58" s="1" t="s">
        <v>1192</v>
      </c>
      <c r="B58" s="1" t="s">
        <v>1172</v>
      </c>
      <c r="C58" s="51"/>
      <c r="D58" s="1">
        <f>ROUNDUP((0.8*SQRT(C58)),0)</f>
        <v>0</v>
      </c>
      <c r="E58" s="1">
        <f>ROUNDUP((0.6*SQRT(C58)),0)</f>
        <v>0</v>
      </c>
      <c r="F58" s="1">
        <f>ROUNDUP((0.6*SQRT(C58)),0)</f>
        <v>0</v>
      </c>
      <c r="G58" s="464" t="s">
        <v>1193</v>
      </c>
    </row>
    <row r="59" spans="1:8" ht="14.25" customHeight="1">
      <c r="A59" s="1" t="s">
        <v>1173</v>
      </c>
      <c r="B59" s="1" t="s">
        <v>1174</v>
      </c>
      <c r="C59" s="51"/>
      <c r="D59" s="1">
        <f>ROUNDUP((0.8*SQRT(C59)),0)</f>
        <v>0</v>
      </c>
      <c r="E59" s="1">
        <f>ROUNDUP((0.6*SQRT(C59)),0)</f>
        <v>0</v>
      </c>
      <c r="F59" s="1">
        <f>ROUNDUP((0.6*SQRT(C59)),0)</f>
        <v>0</v>
      </c>
      <c r="G59" s="464"/>
    </row>
    <row r="60" spans="1:8">
      <c r="A60" s="1" t="s">
        <v>1175</v>
      </c>
      <c r="B60" s="1" t="s">
        <v>1176</v>
      </c>
      <c r="C60" s="51"/>
      <c r="D60" s="1">
        <v>0</v>
      </c>
      <c r="E60" s="1">
        <f>ROUNDUP((0.8*SQRT(C60)),0)</f>
        <v>0</v>
      </c>
      <c r="F60" s="1">
        <f>ROUNDUP((0.8*SQRT(C60)),0)</f>
        <v>0</v>
      </c>
    </row>
    <row r="61" spans="1:8" ht="14.25" customHeight="1">
      <c r="A61" s="1" t="s">
        <v>1194</v>
      </c>
      <c r="B61" s="1" t="s">
        <v>1195</v>
      </c>
      <c r="C61" s="51"/>
      <c r="D61" s="1">
        <f>ROUNDUP((0.6*SQRT(C61)),0)</f>
        <v>0</v>
      </c>
      <c r="E61" s="1">
        <f>ROUNDUP((0.3*SQRT(C61)),0)</f>
        <v>0</v>
      </c>
      <c r="F61" s="1">
        <f>ROUNDUP((0.3*SQRT(C61)),0)</f>
        <v>0</v>
      </c>
      <c r="G61" s="464" t="s">
        <v>1196</v>
      </c>
      <c r="H61" s="9" t="s">
        <v>1197</v>
      </c>
    </row>
    <row r="62" spans="1:8" ht="36.75" customHeight="1">
      <c r="A62" s="1" t="s">
        <v>1198</v>
      </c>
      <c r="B62" s="1" t="s">
        <v>1199</v>
      </c>
      <c r="C62" s="51"/>
      <c r="D62" s="1">
        <f>ROUNDUP((0.6*SQRT(C62)),0)</f>
        <v>0</v>
      </c>
      <c r="E62" s="1">
        <f>ROUNDUP((0.3*SQRT(C62)),0)</f>
        <v>0</v>
      </c>
      <c r="F62" s="1">
        <f>ROUNDUP((0.3*SQRT(C62)),0)</f>
        <v>0</v>
      </c>
      <c r="G62" s="464"/>
      <c r="H62" s="9"/>
    </row>
    <row r="63" spans="1:8">
      <c r="A63" s="1" t="s">
        <v>1179</v>
      </c>
      <c r="B63" s="1" t="s">
        <v>1180</v>
      </c>
      <c r="C63" s="51"/>
      <c r="D63" s="1">
        <v>0</v>
      </c>
      <c r="E63" s="1">
        <f>ROUNDUP((0.6*SQRT(C63)),0)</f>
        <v>0</v>
      </c>
      <c r="F63" s="1">
        <f>ROUNDUP((0.6*SQRT(C63)),0)</f>
        <v>0</v>
      </c>
    </row>
    <row r="64" spans="1:8">
      <c r="B64" s="163" t="s">
        <v>1181</v>
      </c>
      <c r="C64" s="1">
        <f>SUM(C52:C63)</f>
        <v>0</v>
      </c>
      <c r="D64" s="162">
        <f>SUM(D52:D63)</f>
        <v>0</v>
      </c>
      <c r="E64" s="162">
        <f>SUM(E52:E63)</f>
        <v>0</v>
      </c>
      <c r="F64" s="162">
        <f>SUM(F52:F63)</f>
        <v>0</v>
      </c>
    </row>
    <row r="66" spans="1:8">
      <c r="A66" s="53" t="s">
        <v>1200</v>
      </c>
      <c r="D66" s="46" t="s">
        <v>1201</v>
      </c>
    </row>
    <row r="67" spans="1:8">
      <c r="A67" s="53" t="s">
        <v>1183</v>
      </c>
      <c r="B67" s="46"/>
    </row>
    <row r="68" spans="1:8">
      <c r="A68" s="53" t="s">
        <v>1202</v>
      </c>
      <c r="B68" s="46"/>
    </row>
    <row r="69" spans="1:8">
      <c r="A69" s="47" t="s">
        <v>1203</v>
      </c>
      <c r="B69" s="47" t="s">
        <v>1204</v>
      </c>
      <c r="C69" s="360" t="s">
        <v>1205</v>
      </c>
      <c r="E69" s="54"/>
    </row>
    <row r="70" spans="1:8" ht="16.5" customHeight="1">
      <c r="A70" s="47" t="s">
        <v>1155</v>
      </c>
      <c r="B70" s="47" t="s">
        <v>1206</v>
      </c>
      <c r="C70" s="47" t="s">
        <v>1157</v>
      </c>
      <c r="D70" s="47" t="s">
        <v>47</v>
      </c>
      <c r="E70" s="47" t="s">
        <v>1158</v>
      </c>
      <c r="F70" s="47" t="s">
        <v>1150</v>
      </c>
    </row>
    <row r="71" spans="1:8" ht="14.25" customHeight="1">
      <c r="A71" s="3" t="s">
        <v>1159</v>
      </c>
      <c r="B71" s="3" t="s">
        <v>1207</v>
      </c>
      <c r="C71" s="57">
        <v>900</v>
      </c>
      <c r="D71" s="3">
        <v>1</v>
      </c>
      <c r="E71" s="3">
        <v>1</v>
      </c>
      <c r="F71" s="3">
        <v>1</v>
      </c>
    </row>
    <row r="72" spans="1:8" ht="14.25" customHeight="1">
      <c r="A72" s="3" t="s">
        <v>1122</v>
      </c>
      <c r="B72" s="3" t="s">
        <v>1207</v>
      </c>
      <c r="C72" s="57">
        <v>0</v>
      </c>
      <c r="D72" s="3">
        <v>1</v>
      </c>
      <c r="E72" s="3">
        <v>1</v>
      </c>
      <c r="F72" s="3">
        <v>1</v>
      </c>
    </row>
    <row r="73" spans="1:8" ht="14.25" customHeight="1">
      <c r="A73" s="1" t="s">
        <v>1208</v>
      </c>
      <c r="B73" s="1" t="s">
        <v>1209</v>
      </c>
      <c r="C73" s="51">
        <v>900</v>
      </c>
      <c r="D73" s="3">
        <v>1</v>
      </c>
      <c r="E73" s="3">
        <v>1</v>
      </c>
      <c r="F73" s="3">
        <v>1</v>
      </c>
      <c r="G73" s="9" t="s">
        <v>1197</v>
      </c>
      <c r="H73" s="9"/>
    </row>
    <row r="74" spans="1:8" ht="14.25" customHeight="1">
      <c r="A74" s="1" t="s">
        <v>1164</v>
      </c>
      <c r="B74" s="1" t="s">
        <v>1210</v>
      </c>
      <c r="C74" s="51">
        <v>0</v>
      </c>
      <c r="D74" s="3">
        <v>1</v>
      </c>
      <c r="E74" s="3">
        <v>1</v>
      </c>
      <c r="F74" s="3">
        <v>1</v>
      </c>
      <c r="G74" s="9"/>
      <c r="H74" s="9"/>
    </row>
    <row r="75" spans="1:8">
      <c r="A75" s="47"/>
      <c r="B75" s="163" t="s">
        <v>1181</v>
      </c>
      <c r="D75" s="55">
        <f>SUM(D71:D74)</f>
        <v>4</v>
      </c>
      <c r="E75" s="55">
        <f>SUM(E71:E74)</f>
        <v>4</v>
      </c>
      <c r="F75" s="55">
        <f>SUM(F71:F74)</f>
        <v>4</v>
      </c>
    </row>
  </sheetData>
  <phoneticPr fontId="7" type="noConversion"/>
  <pageMargins left="0.75" right="0.75" top="1" bottom="1" header="0.5" footer="0.5"/>
  <pageSetup paperSize="9" scale="43" orientation="portrait" r:id="rId1"/>
  <headerFooter alignWithMargins="0"/>
  <rowBreaks count="1" manualBreakCount="1">
    <brk id="43"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9"/>
  <sheetViews>
    <sheetView view="pageBreakPreview" zoomScaleNormal="90" zoomScaleSheetLayoutView="100" workbookViewId="0">
      <pane ySplit="1" topLeftCell="A2" activePane="bottomLeft" state="frozen"/>
      <selection pane="bottomLeft"/>
    </sheetView>
  </sheetViews>
  <sheetFormatPr defaultColWidth="9" defaultRowHeight="14.25"/>
  <cols>
    <col min="1" max="1" width="6" style="29" customWidth="1"/>
    <col min="2" max="2" width="98.5703125" style="9" customWidth="1"/>
    <col min="3" max="3" width="6.42578125" style="9" customWidth="1"/>
    <col min="4" max="4" width="9" style="9"/>
    <col min="5" max="16384" width="9" style="1"/>
  </cols>
  <sheetData>
    <row r="1" spans="1:4" s="190" customFormat="1">
      <c r="A1" s="99" t="s">
        <v>1211</v>
      </c>
      <c r="B1" s="164"/>
      <c r="C1" s="164"/>
      <c r="D1" s="94"/>
    </row>
    <row r="2" spans="1:4">
      <c r="A2" s="96"/>
      <c r="B2" s="93"/>
      <c r="C2" s="93"/>
      <c r="D2" s="90"/>
    </row>
    <row r="3" spans="1:4">
      <c r="A3" s="199"/>
      <c r="B3" s="191"/>
      <c r="C3" s="192"/>
      <c r="D3" s="193"/>
    </row>
    <row r="4" spans="1:4">
      <c r="A4" s="194"/>
      <c r="B4" s="107"/>
      <c r="C4" s="107"/>
      <c r="D4" s="107"/>
    </row>
    <row r="5" spans="1:4">
      <c r="A5" s="195"/>
      <c r="B5" s="13"/>
      <c r="C5" s="13"/>
      <c r="D5" s="13"/>
    </row>
    <row r="6" spans="1:4">
      <c r="A6" s="195"/>
      <c r="B6" s="13"/>
      <c r="C6" s="13"/>
      <c r="D6" s="13"/>
    </row>
    <row r="7" spans="1:4">
      <c r="A7" s="195"/>
      <c r="B7" s="13"/>
      <c r="C7" s="13"/>
      <c r="D7" s="13"/>
    </row>
    <row r="8" spans="1:4">
      <c r="A8" s="195"/>
      <c r="B8" s="13"/>
      <c r="C8" s="13"/>
      <c r="D8" s="13"/>
    </row>
    <row r="9" spans="1:4">
      <c r="A9" s="130"/>
      <c r="D9" s="62"/>
    </row>
    <row r="10" spans="1:4">
      <c r="A10" s="198"/>
      <c r="B10" s="201"/>
      <c r="C10" s="203"/>
      <c r="D10" s="204"/>
    </row>
    <row r="11" spans="1:4">
      <c r="A11" s="196"/>
      <c r="B11" s="107"/>
      <c r="C11" s="107"/>
      <c r="D11" s="107"/>
    </row>
    <row r="12" spans="1:4">
      <c r="A12" s="197"/>
      <c r="B12" s="13"/>
      <c r="C12" s="13"/>
      <c r="D12" s="13"/>
    </row>
    <row r="13" spans="1:4">
      <c r="A13" s="197"/>
      <c r="B13" s="13"/>
      <c r="C13" s="13"/>
      <c r="D13" s="13"/>
    </row>
    <row r="14" spans="1:4">
      <c r="A14" s="197"/>
      <c r="B14" s="13"/>
      <c r="C14" s="13"/>
      <c r="D14" s="13"/>
    </row>
    <row r="15" spans="1:4">
      <c r="A15" s="197"/>
      <c r="B15" s="13"/>
      <c r="C15" s="13"/>
      <c r="D15" s="13"/>
    </row>
    <row r="16" spans="1:4">
      <c r="A16" s="130"/>
      <c r="D16" s="62"/>
    </row>
    <row r="17" spans="1:4">
      <c r="A17" s="198"/>
      <c r="B17" s="201"/>
      <c r="C17" s="203"/>
      <c r="D17" s="204"/>
    </row>
    <row r="18" spans="1:4">
      <c r="A18" s="196"/>
      <c r="B18" s="107"/>
      <c r="C18" s="107"/>
      <c r="D18" s="107"/>
    </row>
    <row r="19" spans="1:4">
      <c r="A19" s="197"/>
      <c r="B19" s="13"/>
      <c r="C19" s="13"/>
      <c r="D19" s="13"/>
    </row>
    <row r="20" spans="1:4">
      <c r="A20" s="197"/>
      <c r="B20" s="13"/>
      <c r="C20" s="13"/>
      <c r="D20" s="13"/>
    </row>
    <row r="21" spans="1:4">
      <c r="A21" s="197"/>
      <c r="B21" s="13"/>
      <c r="C21" s="13"/>
      <c r="D21" s="13"/>
    </row>
    <row r="22" spans="1:4">
      <c r="A22" s="197"/>
      <c r="B22" s="13"/>
      <c r="C22" s="13"/>
      <c r="D22" s="13"/>
    </row>
    <row r="23" spans="1:4">
      <c r="A23" s="130"/>
      <c r="D23" s="62"/>
    </row>
    <row r="24" spans="1:4">
      <c r="A24" s="198"/>
      <c r="B24" s="201"/>
      <c r="C24" s="203"/>
      <c r="D24" s="204"/>
    </row>
    <row r="25" spans="1:4">
      <c r="A25" s="196"/>
      <c r="B25" s="107"/>
      <c r="C25" s="107"/>
      <c r="D25" s="107"/>
    </row>
    <row r="26" spans="1:4">
      <c r="A26" s="197"/>
      <c r="B26" s="13"/>
      <c r="C26" s="13"/>
      <c r="D26" s="13"/>
    </row>
    <row r="27" spans="1:4">
      <c r="A27" s="197"/>
      <c r="B27" s="13"/>
      <c r="C27" s="13"/>
      <c r="D27" s="13"/>
    </row>
    <row r="28" spans="1:4">
      <c r="A28" s="197"/>
      <c r="B28" s="13"/>
      <c r="C28" s="13"/>
      <c r="D28" s="13"/>
    </row>
    <row r="29" spans="1:4">
      <c r="A29" s="197"/>
      <c r="B29" s="13"/>
      <c r="C29" s="13"/>
      <c r="D29" s="13"/>
    </row>
    <row r="30" spans="1:4">
      <c r="A30" s="130"/>
      <c r="D30" s="62"/>
    </row>
    <row r="31" spans="1:4">
      <c r="A31" s="99"/>
      <c r="B31" s="267"/>
      <c r="C31" s="164"/>
      <c r="D31" s="94"/>
    </row>
    <row r="32" spans="1:4">
      <c r="A32" s="199"/>
      <c r="B32" s="191"/>
      <c r="C32" s="192"/>
      <c r="D32" s="193"/>
    </row>
    <row r="33" spans="1:4">
      <c r="A33" s="196"/>
      <c r="B33" s="58"/>
      <c r="C33" s="107"/>
      <c r="D33" s="107"/>
    </row>
    <row r="34" spans="1:4">
      <c r="A34" s="197"/>
      <c r="B34" s="59"/>
      <c r="C34" s="13"/>
      <c r="D34" s="13"/>
    </row>
    <row r="35" spans="1:4">
      <c r="A35" s="197"/>
      <c r="B35" s="59"/>
      <c r="C35" s="13"/>
      <c r="D35" s="13"/>
    </row>
    <row r="36" spans="1:4">
      <c r="A36" s="197"/>
      <c r="B36" s="59"/>
      <c r="C36" s="13"/>
      <c r="D36" s="13"/>
    </row>
    <row r="37" spans="1:4">
      <c r="A37" s="197"/>
      <c r="B37" s="59"/>
      <c r="C37" s="13"/>
      <c r="D37" s="13"/>
    </row>
    <row r="38" spans="1:4">
      <c r="A38" s="130"/>
      <c r="D38" s="62"/>
    </row>
    <row r="39" spans="1:4">
      <c r="A39" s="200"/>
      <c r="B39" s="202"/>
      <c r="C39" s="205"/>
      <c r="D39" s="206"/>
    </row>
  </sheetData>
  <phoneticPr fontId="7" type="noConversion"/>
  <pageMargins left="0.75" right="0.75" top="0.51" bottom="0.5" header="0.5" footer="0.5"/>
  <pageSetup paperSize="9" orientation="landscape" r:id="rId1"/>
  <headerFooter alignWithMargins="0">
    <oddFooter>&amp;L&amp;8© prepared by EcoSylva Ltd on behalf of Soil Association Certification Ltd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8"/>
  <sheetViews>
    <sheetView view="pageBreakPreview" zoomScaleNormal="100" workbookViewId="0"/>
  </sheetViews>
  <sheetFormatPr defaultColWidth="8" defaultRowHeight="14.25"/>
  <cols>
    <col min="1" max="1" width="22.5703125" style="9" customWidth="1"/>
    <col min="2" max="2" width="74.140625" style="9" customWidth="1"/>
    <col min="3" max="16384" width="8" style="207"/>
  </cols>
  <sheetData>
    <row r="1" spans="1:2">
      <c r="A1" s="26" t="s">
        <v>1212</v>
      </c>
    </row>
    <row r="2" spans="1:2">
      <c r="A2" s="26" t="s">
        <v>1213</v>
      </c>
    </row>
    <row r="3" spans="1:2">
      <c r="A3" s="9" t="s">
        <v>1214</v>
      </c>
      <c r="B3" s="9" t="s">
        <v>1215</v>
      </c>
    </row>
    <row r="4" spans="1:2">
      <c r="A4" s="9" t="s">
        <v>1216</v>
      </c>
      <c r="B4" s="9" t="s">
        <v>1217</v>
      </c>
    </row>
    <row r="5" spans="1:2">
      <c r="A5" s="9" t="s">
        <v>1218</v>
      </c>
      <c r="B5" s="9" t="s">
        <v>1219</v>
      </c>
    </row>
    <row r="6" spans="1:2">
      <c r="A6" s="9" t="s">
        <v>1220</v>
      </c>
      <c r="B6" s="9" t="s">
        <v>1221</v>
      </c>
    </row>
    <row r="7" spans="1:2">
      <c r="A7" s="9" t="s">
        <v>1222</v>
      </c>
      <c r="B7" s="9" t="s">
        <v>1223</v>
      </c>
    </row>
    <row r="8" spans="1:2">
      <c r="A8" s="9" t="s">
        <v>1224</v>
      </c>
      <c r="B8" s="9" t="s">
        <v>1225</v>
      </c>
    </row>
    <row r="9" spans="1:2">
      <c r="A9" s="9" t="s">
        <v>1226</v>
      </c>
      <c r="B9" s="9" t="s">
        <v>1227</v>
      </c>
    </row>
    <row r="10" spans="1:2">
      <c r="A10" s="9" t="s">
        <v>1228</v>
      </c>
      <c r="B10" s="9" t="s">
        <v>1229</v>
      </c>
    </row>
    <row r="11" spans="1:2">
      <c r="A11" s="9" t="s">
        <v>1230</v>
      </c>
      <c r="B11" s="9" t="s">
        <v>1231</v>
      </c>
    </row>
    <row r="12" spans="1:2" ht="16.5">
      <c r="A12" s="9" t="s">
        <v>1232</v>
      </c>
      <c r="B12" s="9" t="s">
        <v>1233</v>
      </c>
    </row>
    <row r="13" spans="1:2">
      <c r="A13" s="9" t="s">
        <v>1234</v>
      </c>
      <c r="B13" s="9" t="s">
        <v>1235</v>
      </c>
    </row>
    <row r="14" spans="1:2">
      <c r="A14" s="9" t="s">
        <v>1236</v>
      </c>
      <c r="B14" s="9" t="s">
        <v>1237</v>
      </c>
    </row>
    <row r="15" spans="1:2">
      <c r="A15" s="9" t="s">
        <v>1238</v>
      </c>
      <c r="B15" s="9" t="s">
        <v>1239</v>
      </c>
    </row>
    <row r="16" spans="1:2">
      <c r="A16" s="9" t="s">
        <v>1240</v>
      </c>
      <c r="B16" s="9" t="s">
        <v>1241</v>
      </c>
    </row>
    <row r="17" spans="1:2">
      <c r="A17" s="9" t="s">
        <v>1242</v>
      </c>
      <c r="B17" s="9" t="s">
        <v>1243</v>
      </c>
    </row>
    <row r="18" spans="1:2">
      <c r="A18" s="9" t="s">
        <v>1244</v>
      </c>
      <c r="B18" s="9" t="s">
        <v>1245</v>
      </c>
    </row>
    <row r="19" spans="1:2">
      <c r="A19" s="9" t="s">
        <v>1246</v>
      </c>
      <c r="B19" s="9" t="s">
        <v>1247</v>
      </c>
    </row>
    <row r="20" spans="1:2">
      <c r="A20" s="9" t="s">
        <v>1248</v>
      </c>
      <c r="B20" s="9" t="s">
        <v>1249</v>
      </c>
    </row>
    <row r="21" spans="1:2">
      <c r="A21" s="9" t="s">
        <v>1250</v>
      </c>
      <c r="B21" s="9" t="s">
        <v>1251</v>
      </c>
    </row>
    <row r="22" spans="1:2">
      <c r="A22" s="9" t="s">
        <v>1252</v>
      </c>
      <c r="B22" s="9" t="s">
        <v>1253</v>
      </c>
    </row>
    <row r="24" spans="1:2">
      <c r="A24" s="26" t="s">
        <v>1254</v>
      </c>
    </row>
    <row r="25" spans="1:2" ht="42.75">
      <c r="A25" s="9" t="s">
        <v>1255</v>
      </c>
      <c r="B25" s="9" t="s">
        <v>1256</v>
      </c>
    </row>
    <row r="26" spans="1:2">
      <c r="A26" s="26"/>
    </row>
    <row r="27" spans="1:2" ht="57">
      <c r="A27" s="9" t="s">
        <v>1257</v>
      </c>
      <c r="B27" s="9" t="s">
        <v>1258</v>
      </c>
    </row>
    <row r="29" spans="1:2" ht="42.75">
      <c r="A29" s="9" t="s">
        <v>1259</v>
      </c>
      <c r="B29" s="9" t="s">
        <v>1260</v>
      </c>
    </row>
    <row r="31" spans="1:2" ht="28.5">
      <c r="A31" s="9" t="s">
        <v>1261</v>
      </c>
      <c r="B31" s="9" t="s">
        <v>1262</v>
      </c>
    </row>
    <row r="33" spans="1:2" ht="28.5">
      <c r="A33" s="9" t="s">
        <v>1263</v>
      </c>
      <c r="B33" s="9" t="s">
        <v>1264</v>
      </c>
    </row>
    <row r="34" spans="1:2">
      <c r="B34" s="9" t="s">
        <v>1265</v>
      </c>
    </row>
    <row r="35" spans="1:2" ht="28.5">
      <c r="A35" s="9" t="s">
        <v>1266</v>
      </c>
      <c r="B35" s="9" t="s">
        <v>1267</v>
      </c>
    </row>
    <row r="36" spans="1:2">
      <c r="B36" s="9" t="s">
        <v>1265</v>
      </c>
    </row>
    <row r="37" spans="1:2" ht="28.5">
      <c r="A37" s="9" t="s">
        <v>1268</v>
      </c>
      <c r="B37" s="9" t="s">
        <v>1269</v>
      </c>
    </row>
    <row r="38" spans="1:2">
      <c r="B38" s="9" t="s">
        <v>1265</v>
      </c>
    </row>
    <row r="39" spans="1:2" ht="57">
      <c r="A39" s="9" t="s">
        <v>1270</v>
      </c>
      <c r="B39" s="9" t="s">
        <v>1271</v>
      </c>
    </row>
    <row r="40" spans="1:2">
      <c r="B40" s="9" t="s">
        <v>1265</v>
      </c>
    </row>
    <row r="41" spans="1:2" ht="28.5">
      <c r="A41" s="9" t="s">
        <v>1272</v>
      </c>
      <c r="B41" s="9" t="s">
        <v>1273</v>
      </c>
    </row>
    <row r="43" spans="1:2" ht="28.5">
      <c r="A43" s="9" t="s">
        <v>1274</v>
      </c>
      <c r="B43" s="9" t="s">
        <v>1275</v>
      </c>
    </row>
    <row r="44" spans="1:2">
      <c r="B44" s="9" t="s">
        <v>1265</v>
      </c>
    </row>
    <row r="45" spans="1:2">
      <c r="A45" s="9" t="s">
        <v>1276</v>
      </c>
      <c r="B45" s="9" t="s">
        <v>1277</v>
      </c>
    </row>
    <row r="46" spans="1:2">
      <c r="B46" s="9" t="s">
        <v>1265</v>
      </c>
    </row>
    <row r="47" spans="1:2" ht="28.5">
      <c r="A47" s="9" t="s">
        <v>1278</v>
      </c>
      <c r="B47" s="9" t="s">
        <v>1279</v>
      </c>
    </row>
    <row r="49" spans="1:2" ht="42.75">
      <c r="A49" s="9" t="s">
        <v>1280</v>
      </c>
      <c r="B49" s="9" t="s">
        <v>1281</v>
      </c>
    </row>
    <row r="51" spans="1:2" ht="74.45" customHeight="1">
      <c r="A51" s="9" t="s">
        <v>1282</v>
      </c>
      <c r="B51" s="9" t="s">
        <v>1283</v>
      </c>
    </row>
    <row r="52" spans="1:2">
      <c r="B52" s="9" t="s">
        <v>1265</v>
      </c>
    </row>
    <row r="53" spans="1:2" ht="28.5">
      <c r="A53" s="9" t="s">
        <v>1284</v>
      </c>
      <c r="B53" s="9" t="s">
        <v>1285</v>
      </c>
    </row>
    <row r="54" spans="1:2">
      <c r="B54" s="9" t="s">
        <v>1265</v>
      </c>
    </row>
    <row r="55" spans="1:2" ht="28.5">
      <c r="A55" s="9" t="s">
        <v>1286</v>
      </c>
      <c r="B55" s="9" t="s">
        <v>1287</v>
      </c>
    </row>
    <row r="56" spans="1:2" ht="57">
      <c r="A56" s="9" t="s">
        <v>1288</v>
      </c>
      <c r="B56" s="9" t="s">
        <v>1289</v>
      </c>
    </row>
    <row r="57" spans="1:2" ht="28.5">
      <c r="A57" s="949" t="s">
        <v>1290</v>
      </c>
      <c r="B57" s="9" t="s">
        <v>1291</v>
      </c>
    </row>
    <row r="58" spans="1:2" ht="42.75">
      <c r="A58" s="949"/>
      <c r="B58" s="60" t="s">
        <v>1292</v>
      </c>
    </row>
    <row r="59" spans="1:2">
      <c r="A59" s="620" t="s">
        <v>1293</v>
      </c>
      <c r="B59" s="9" t="s">
        <v>1294</v>
      </c>
    </row>
    <row r="60" spans="1:2" ht="28.5">
      <c r="A60" s="620" t="s">
        <v>1295</v>
      </c>
      <c r="B60" s="9" t="s">
        <v>1296</v>
      </c>
    </row>
    <row r="61" spans="1:2" ht="57">
      <c r="A61" s="620" t="s">
        <v>1297</v>
      </c>
      <c r="B61" s="9" t="s">
        <v>1298</v>
      </c>
    </row>
    <row r="63" spans="1:2" ht="57">
      <c r="A63" s="9" t="s">
        <v>1299</v>
      </c>
      <c r="B63" s="9" t="s">
        <v>1300</v>
      </c>
    </row>
    <row r="66" spans="1:2" ht="142.5">
      <c r="A66" s="9" t="s">
        <v>1301</v>
      </c>
      <c r="B66" s="9" t="s">
        <v>1302</v>
      </c>
    </row>
    <row r="68" spans="1:2" ht="42.75">
      <c r="A68" s="9" t="s">
        <v>1303</v>
      </c>
      <c r="B68" s="9" t="s">
        <v>1304</v>
      </c>
    </row>
    <row r="70" spans="1:2" ht="42.75">
      <c r="A70" s="9" t="s">
        <v>1305</v>
      </c>
      <c r="B70" s="9" t="s">
        <v>1306</v>
      </c>
    </row>
    <row r="72" spans="1:2" ht="85.5">
      <c r="A72" s="9" t="s">
        <v>1307</v>
      </c>
      <c r="B72" s="9" t="s">
        <v>1308</v>
      </c>
    </row>
    <row r="73" spans="1:2">
      <c r="B73" s="9" t="s">
        <v>1265</v>
      </c>
    </row>
    <row r="74" spans="1:2">
      <c r="A74" s="9" t="s">
        <v>1309</v>
      </c>
      <c r="B74" s="9" t="s">
        <v>1310</v>
      </c>
    </row>
    <row r="76" spans="1:2" ht="42.75">
      <c r="A76" s="9" t="s">
        <v>1311</v>
      </c>
      <c r="B76" s="9" t="s">
        <v>1312</v>
      </c>
    </row>
    <row r="78" spans="1:2" ht="42.75">
      <c r="A78" s="9" t="s">
        <v>1313</v>
      </c>
      <c r="B78" s="9" t="s">
        <v>1314</v>
      </c>
    </row>
    <row r="80" spans="1:2" ht="28.5">
      <c r="A80" s="9" t="s">
        <v>1315</v>
      </c>
      <c r="B80" s="9" t="s">
        <v>1316</v>
      </c>
    </row>
    <row r="82" spans="1:2" ht="42.75">
      <c r="A82" s="9" t="s">
        <v>1317</v>
      </c>
      <c r="B82" s="9" t="s">
        <v>1318</v>
      </c>
    </row>
    <row r="84" spans="1:2" ht="57">
      <c r="A84" s="9" t="s">
        <v>1319</v>
      </c>
      <c r="B84" s="9" t="s">
        <v>1320</v>
      </c>
    </row>
    <row r="86" spans="1:2">
      <c r="A86" s="9" t="s">
        <v>1321</v>
      </c>
      <c r="B86" s="9" t="s">
        <v>1322</v>
      </c>
    </row>
    <row r="88" spans="1:2" ht="42.75">
      <c r="A88" s="9" t="s">
        <v>1323</v>
      </c>
      <c r="B88" s="9" t="s">
        <v>1324</v>
      </c>
    </row>
    <row r="90" spans="1:2" ht="28.5">
      <c r="A90" s="9" t="s">
        <v>1325</v>
      </c>
      <c r="B90" s="9" t="s">
        <v>1326</v>
      </c>
    </row>
    <row r="92" spans="1:2" ht="28.5">
      <c r="A92" s="9" t="s">
        <v>1327</v>
      </c>
      <c r="B92" s="9" t="s">
        <v>1328</v>
      </c>
    </row>
    <row r="93" spans="1:2">
      <c r="B93" s="9" t="s">
        <v>1265</v>
      </c>
    </row>
    <row r="94" spans="1:2" ht="71.25">
      <c r="A94" s="9" t="s">
        <v>1329</v>
      </c>
      <c r="B94" s="9" t="s">
        <v>1330</v>
      </c>
    </row>
    <row r="95" spans="1:2">
      <c r="B95" s="9" t="s">
        <v>1265</v>
      </c>
    </row>
    <row r="96" spans="1:2" ht="28.5">
      <c r="A96" s="9" t="s">
        <v>1331</v>
      </c>
      <c r="B96" s="9" t="s">
        <v>1332</v>
      </c>
    </row>
    <row r="97" spans="1:2">
      <c r="B97" s="9" t="s">
        <v>1265</v>
      </c>
    </row>
    <row r="98" spans="1:2" ht="57">
      <c r="A98" s="9" t="s">
        <v>1333</v>
      </c>
      <c r="B98" s="9" t="s">
        <v>1334</v>
      </c>
    </row>
  </sheetData>
  <mergeCells count="1">
    <mergeCell ref="A57:A58"/>
  </mergeCells>
  <phoneticPr fontId="7" type="noConversion"/>
  <pageMargins left="0.75" right="0.75" top="1" bottom="1" header="0.5" footer="0.5"/>
  <pageSetup paperSize="9" scale="84" orientation="portrait" horizontalDpi="4294967294"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48"/>
  <sheetViews>
    <sheetView view="pageBreakPreview" zoomScale="110" zoomScaleNormal="75" zoomScaleSheetLayoutView="110" workbookViewId="0">
      <selection activeCell="B1" sqref="B1"/>
    </sheetView>
  </sheetViews>
  <sheetFormatPr defaultColWidth="9" defaultRowHeight="12.75"/>
  <cols>
    <col min="1" max="1" width="40.42578125" style="315" customWidth="1"/>
    <col min="2" max="2" width="48.7109375" style="315" customWidth="1"/>
    <col min="3" max="3" width="9" style="299"/>
    <col min="4" max="4" width="26" style="299" hidden="1" customWidth="1"/>
    <col min="5" max="16384" width="9" style="299"/>
  </cols>
  <sheetData>
    <row r="1" spans="1:2" ht="163.5" customHeight="1">
      <c r="A1" s="297"/>
      <c r="B1" s="298" t="s">
        <v>1335</v>
      </c>
    </row>
    <row r="2" spans="1:2" ht="14.25">
      <c r="A2" s="300" t="s">
        <v>1336</v>
      </c>
      <c r="B2" s="301"/>
    </row>
    <row r="3" spans="1:2" ht="14.25">
      <c r="A3" s="302" t="s">
        <v>1337</v>
      </c>
      <c r="B3" s="303" t="str">
        <f>'1 Basic Info'!C7</f>
        <v>The Conservation Fund</v>
      </c>
    </row>
    <row r="4" spans="1:2" ht="14.25">
      <c r="A4" s="302" t="s">
        <v>1338</v>
      </c>
      <c r="B4" s="303" t="str">
        <f>Cover!D7</f>
        <v>SA-FM/COC-007898</v>
      </c>
    </row>
    <row r="5" spans="1:2" ht="42" customHeight="1">
      <c r="A5" s="302" t="s">
        <v>1339</v>
      </c>
      <c r="B5" s="323" t="str">
        <f>'1 Basic Info'!C11</f>
        <v>Corporate Headquarters- 1655 N. Fort Myer Drive, Suite 1300, Arlington, Virginia 22209</v>
      </c>
    </row>
    <row r="6" spans="1:2" ht="14.25">
      <c r="A6" s="302" t="s">
        <v>88</v>
      </c>
      <c r="B6" s="323" t="str">
        <f>'1 Basic Info'!C12</f>
        <v>USA</v>
      </c>
    </row>
    <row r="7" spans="1:2" ht="14.25">
      <c r="A7" s="302" t="s">
        <v>1340</v>
      </c>
      <c r="B7" s="303">
        <f>'1 Basic Info'!C25</f>
        <v>4</v>
      </c>
    </row>
    <row r="8" spans="1:2" ht="14.25">
      <c r="A8" s="302" t="s">
        <v>1341</v>
      </c>
      <c r="B8" s="303">
        <f>'1 Basic Info'!C48</f>
        <v>29790</v>
      </c>
    </row>
    <row r="9" spans="1:2" ht="14.25">
      <c r="A9" s="302" t="s">
        <v>1342</v>
      </c>
      <c r="B9" s="303" t="s">
        <v>3343</v>
      </c>
    </row>
    <row r="10" spans="1:2" ht="14.25">
      <c r="A10" s="302" t="s">
        <v>1343</v>
      </c>
      <c r="B10" s="303" t="s">
        <v>1125</v>
      </c>
    </row>
    <row r="11" spans="1:2" ht="14.25">
      <c r="A11" s="417" t="s">
        <v>1344</v>
      </c>
      <c r="B11" s="304" t="s">
        <v>1125</v>
      </c>
    </row>
    <row r="12" spans="1:2" ht="14.25">
      <c r="A12" s="305"/>
      <c r="B12" s="305"/>
    </row>
    <row r="13" spans="1:2" ht="14.25">
      <c r="A13" s="300" t="s">
        <v>1345</v>
      </c>
      <c r="B13" s="306"/>
    </row>
    <row r="14" spans="1:2" ht="14.25">
      <c r="A14" s="302" t="s">
        <v>1346</v>
      </c>
      <c r="B14" s="303" t="s">
        <v>1150</v>
      </c>
    </row>
    <row r="15" spans="1:2" ht="17.25" customHeight="1">
      <c r="A15" s="302" t="s">
        <v>1347</v>
      </c>
      <c r="B15" s="303"/>
    </row>
    <row r="16" spans="1:2" ht="14.25">
      <c r="A16" s="302" t="s">
        <v>1348</v>
      </c>
      <c r="B16" s="303" t="s">
        <v>3344</v>
      </c>
    </row>
    <row r="17" spans="1:4" ht="14.25">
      <c r="A17" s="307" t="s">
        <v>1349</v>
      </c>
      <c r="B17" s="304" t="s">
        <v>3793</v>
      </c>
    </row>
    <row r="18" spans="1:4" ht="14.25">
      <c r="A18" s="305"/>
      <c r="B18" s="305"/>
    </row>
    <row r="19" spans="1:4" s="305" customFormat="1" ht="14.25">
      <c r="A19" s="300" t="s">
        <v>1350</v>
      </c>
      <c r="B19" s="301"/>
    </row>
    <row r="20" spans="1:4" s="305" customFormat="1" ht="14.25">
      <c r="A20" s="302" t="s">
        <v>1351</v>
      </c>
      <c r="B20" s="308">
        <v>0</v>
      </c>
    </row>
    <row r="21" spans="1:4" s="305" customFormat="1" ht="14.25">
      <c r="A21" s="302" t="s">
        <v>1352</v>
      </c>
      <c r="B21" s="308">
        <v>0</v>
      </c>
    </row>
    <row r="22" spans="1:4" s="305" customFormat="1" ht="14.25">
      <c r="A22" s="302" t="s">
        <v>1353</v>
      </c>
      <c r="B22" s="308">
        <v>0</v>
      </c>
    </row>
    <row r="23" spans="1:4" s="305" customFormat="1" ht="14.25">
      <c r="A23" s="302" t="s">
        <v>1354</v>
      </c>
      <c r="B23" s="308">
        <v>0</v>
      </c>
    </row>
    <row r="24" spans="1:4" s="305" customFormat="1" ht="14.25">
      <c r="A24" s="302" t="s">
        <v>1355</v>
      </c>
      <c r="B24" s="308" t="s">
        <v>2503</v>
      </c>
    </row>
    <row r="25" spans="1:4" s="305" customFormat="1" ht="14.25">
      <c r="A25" s="307" t="s">
        <v>1356</v>
      </c>
      <c r="B25" s="309" t="s">
        <v>1357</v>
      </c>
    </row>
    <row r="26" spans="1:4" s="305" customFormat="1" ht="14.25"/>
    <row r="27" spans="1:4" s="305" customFormat="1" ht="80.25" customHeight="1">
      <c r="A27" s="310" t="s">
        <v>1358</v>
      </c>
      <c r="B27" s="311" t="s">
        <v>1370</v>
      </c>
    </row>
    <row r="28" spans="1:4" s="305" customFormat="1" ht="29.25" customHeight="1" thickBot="1">
      <c r="A28" s="453" t="str">
        <f>IF(B27="I recommend the certificate be *not issued/withdrawn/suspended/terminated because (* state below as appropriate and include reason).",D36,"")</f>
        <v/>
      </c>
      <c r="B28" s="324"/>
    </row>
    <row r="29" spans="1:4" s="305" customFormat="1" ht="29.25" customHeight="1">
      <c r="A29" s="451" t="s">
        <v>1360</v>
      </c>
      <c r="B29" s="418" t="s">
        <v>276</v>
      </c>
    </row>
    <row r="30" spans="1:4" s="305" customFormat="1" ht="24.75" customHeight="1">
      <c r="A30" s="452"/>
      <c r="B30" s="283"/>
    </row>
    <row r="31" spans="1:4" s="305" customFormat="1" ht="14.25">
      <c r="A31" s="325" t="s">
        <v>1361</v>
      </c>
      <c r="B31" s="823">
        <v>44911</v>
      </c>
    </row>
    <row r="32" spans="1:4" s="305" customFormat="1" ht="14.25">
      <c r="B32" s="312"/>
      <c r="D32" s="305" t="s">
        <v>1362</v>
      </c>
    </row>
    <row r="33" spans="1:4" s="305" customFormat="1" ht="14.25">
      <c r="A33" s="300" t="s">
        <v>1363</v>
      </c>
      <c r="B33" s="313" t="s">
        <v>3794</v>
      </c>
      <c r="C33" s="302"/>
      <c r="D33" s="305" t="s">
        <v>1364</v>
      </c>
    </row>
    <row r="34" spans="1:4" s="315" customFormat="1" ht="14.25">
      <c r="A34" s="314" t="s">
        <v>1365</v>
      </c>
      <c r="B34" s="283" t="s">
        <v>1362</v>
      </c>
    </row>
    <row r="35" spans="1:4" s="315" customFormat="1" ht="68.25" customHeight="1">
      <c r="A35" s="316" t="s">
        <v>2437</v>
      </c>
      <c r="B35" s="317" t="s">
        <v>3794</v>
      </c>
    </row>
    <row r="36" spans="1:4" s="315" customFormat="1" ht="14.25">
      <c r="A36" s="326" t="s">
        <v>1366</v>
      </c>
      <c r="B36" s="825">
        <v>44915</v>
      </c>
      <c r="D36" s="315" t="s">
        <v>1367</v>
      </c>
    </row>
    <row r="37" spans="1:4" ht="14.25">
      <c r="A37" s="305"/>
      <c r="B37" s="305"/>
    </row>
    <row r="38" spans="1:4" s="318" customFormat="1" ht="10.5">
      <c r="A38" s="951" t="s">
        <v>53</v>
      </c>
      <c r="B38" s="951"/>
    </row>
    <row r="39" spans="1:4" s="318" customFormat="1" ht="10.5">
      <c r="A39" s="950" t="s">
        <v>54</v>
      </c>
      <c r="B39" s="950"/>
    </row>
    <row r="40" spans="1:4" s="318" customFormat="1" ht="10.5">
      <c r="A40" s="950" t="s">
        <v>1368</v>
      </c>
      <c r="B40" s="950"/>
    </row>
    <row r="41" spans="1:4" s="318" customFormat="1" ht="10.5">
      <c r="A41" s="621"/>
      <c r="B41" s="621"/>
    </row>
    <row r="42" spans="1:4" s="318" customFormat="1" ht="10.5">
      <c r="A42" s="950" t="s">
        <v>56</v>
      </c>
      <c r="B42" s="950"/>
    </row>
    <row r="43" spans="1:4" s="318" customFormat="1" ht="10.5">
      <c r="A43" s="950" t="s">
        <v>57</v>
      </c>
      <c r="B43" s="950"/>
    </row>
    <row r="46" spans="1:4" ht="91.5" customHeight="1">
      <c r="D46" s="319" t="s">
        <v>1359</v>
      </c>
    </row>
    <row r="47" spans="1:4" ht="76.5" customHeight="1">
      <c r="D47" s="319" t="s">
        <v>1369</v>
      </c>
    </row>
    <row r="48" spans="1:4" ht="91.5" customHeight="1">
      <c r="D48" s="319" t="s">
        <v>1370</v>
      </c>
    </row>
  </sheetData>
  <sheetProtection formatCells="0" formatColumns="0" formatRows="0" insertColumns="0" insertRows="0" insertHyperlinks="0" deleteColumns="0" deleteRows="0" sort="0" autoFilter="0" pivotTables="0"/>
  <mergeCells count="5">
    <mergeCell ref="A42:B42"/>
    <mergeCell ref="A43:B43"/>
    <mergeCell ref="A38:B38"/>
    <mergeCell ref="A39:B39"/>
    <mergeCell ref="A40:B40"/>
  </mergeCells>
  <phoneticPr fontId="7" type="noConversion"/>
  <conditionalFormatting sqref="B34">
    <cfRule type="containsText" dxfId="17" priority="3" operator="containsText" text="Not Approved">
      <formula>NOT(ISERROR(SEARCH("Not Approved",B34)))</formula>
    </cfRule>
  </conditionalFormatting>
  <conditionalFormatting sqref="B27">
    <cfRule type="containsText" dxfId="16" priority="1"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15" priority="2"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dataValidations count="3">
    <dataValidation type="list" allowBlank="1" showInputMessage="1" showErrorMessage="1" prompt="Select Approved or Not Approved from the drop down list" sqref="B34" xr:uid="{00000000-0002-0000-1700-000001000000}">
      <formula1>$D$32:$D$33</formula1>
    </dataValidation>
    <dataValidation type="list" allowBlank="1" showInputMessage="1" showErrorMessage="1" prompt="Select a recommendation from the drop down list" sqref="B30" xr:uid="{00000000-0002-0000-1700-000000000000}">
      <formula1>$D$47:$D$48</formula1>
    </dataValidation>
    <dataValidation type="list" allowBlank="1" showInputMessage="1" showErrorMessage="1" prompt="Select a recommendation from the drop down list" sqref="B27" xr:uid="{D447F393-FA71-4476-B231-8BD84050ED99}">
      <formula1>$D$46:$D$48</formula1>
    </dataValidation>
  </dataValidations>
  <pageMargins left="0.75" right="0.75" top="1" bottom="1" header="0.5" footer="0.5"/>
  <pageSetup paperSize="9" scale="78" orientation="portrait" horizontalDpi="4294967294"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N103"/>
  <sheetViews>
    <sheetView view="pageBreakPreview" zoomScaleNormal="100" zoomScaleSheetLayoutView="100" workbookViewId="0">
      <selection activeCell="B1" sqref="B1:C1"/>
    </sheetView>
  </sheetViews>
  <sheetFormatPr defaultColWidth="8" defaultRowHeight="12.75"/>
  <cols>
    <col min="1" max="1" width="23.7109375" style="67" customWidth="1"/>
    <col min="2" max="2" width="21.7109375" style="67" customWidth="1"/>
    <col min="3" max="3" width="17.85546875" style="66" customWidth="1"/>
    <col min="4" max="4" width="44.85546875" style="66" customWidth="1"/>
    <col min="5" max="12" width="8" style="66" customWidth="1"/>
    <col min="13" max="16384" width="8" style="67"/>
  </cols>
  <sheetData>
    <row r="1" spans="1:66" ht="143.25" customHeight="1">
      <c r="A1" s="64"/>
      <c r="B1" s="952" t="s">
        <v>1371</v>
      </c>
      <c r="C1" s="953"/>
      <c r="D1" s="65"/>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row>
    <row r="2" spans="1:66" ht="9.75" customHeight="1">
      <c r="A2" s="68"/>
      <c r="B2" s="68"/>
      <c r="C2" s="69"/>
      <c r="D2" s="69"/>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row>
    <row r="3" spans="1:66">
      <c r="A3" s="954" t="s">
        <v>1372</v>
      </c>
      <c r="B3" s="954"/>
      <c r="C3" s="954"/>
      <c r="D3" s="954"/>
      <c r="H3" s="320"/>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row>
    <row r="4" spans="1:66" ht="14.25" customHeight="1">
      <c r="A4" s="954"/>
      <c r="B4" s="954"/>
      <c r="C4" s="954"/>
      <c r="D4" s="954"/>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row>
    <row r="5" spans="1:66" ht="33.75" customHeight="1">
      <c r="A5" s="954" t="s">
        <v>1373</v>
      </c>
      <c r="B5" s="954"/>
      <c r="C5" s="954"/>
      <c r="D5" s="954"/>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row>
    <row r="6" spans="1:66" ht="14.25">
      <c r="A6" s="955" t="s">
        <v>1374</v>
      </c>
      <c r="B6" s="955"/>
      <c r="C6" s="955"/>
      <c r="D6" s="70"/>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row>
    <row r="7" spans="1:66" ht="14.25">
      <c r="A7" s="70" t="s">
        <v>1337</v>
      </c>
      <c r="B7" s="957" t="str">
        <f>'1 Basic Info'!C7</f>
        <v>The Conservation Fund</v>
      </c>
      <c r="C7" s="957"/>
      <c r="D7" s="957"/>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row>
    <row r="8" spans="1:66" ht="14.25">
      <c r="A8" s="70" t="s">
        <v>1339</v>
      </c>
      <c r="B8" s="957" t="str">
        <f>'1 Basic Info'!C11</f>
        <v>Corporate Headquarters- 1655 N. Fort Myer Drive, Suite 1300, Arlington, Virginia 22209</v>
      </c>
      <c r="C8" s="957"/>
      <c r="D8" s="957"/>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row>
    <row r="9" spans="1:66" ht="14.25">
      <c r="A9" s="70" t="s">
        <v>88</v>
      </c>
      <c r="B9" s="957" t="str">
        <f>'1 Basic Info'!C12</f>
        <v>USA</v>
      </c>
      <c r="C9" s="957"/>
      <c r="D9" s="957"/>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row>
    <row r="10" spans="1:66" ht="14.25">
      <c r="A10" s="70" t="s">
        <v>1375</v>
      </c>
      <c r="B10" s="957" t="str">
        <f>Cover!D7</f>
        <v>SA-FM/COC-007898</v>
      </c>
      <c r="C10" s="957"/>
      <c r="D10" s="72"/>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row>
    <row r="11" spans="1:66" ht="14.25">
      <c r="A11" s="70" t="s">
        <v>109</v>
      </c>
      <c r="B11" s="957" t="str">
        <f>'1 Basic Info'!C21</f>
        <v>Single</v>
      </c>
      <c r="C11" s="957"/>
      <c r="D11" s="72"/>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row>
    <row r="12" spans="1:66" ht="14.25">
      <c r="A12" s="70" t="s">
        <v>1376</v>
      </c>
      <c r="B12" s="71">
        <f>Cover!D9</f>
        <v>44916</v>
      </c>
      <c r="C12" s="72" t="s">
        <v>1377</v>
      </c>
      <c r="D12" s="71">
        <f>Cover!D10</f>
        <v>46741</v>
      </c>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row>
    <row r="13" spans="1:66" ht="14.25">
      <c r="A13" s="72"/>
      <c r="B13" s="369"/>
      <c r="C13" s="368"/>
      <c r="D13" s="368"/>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row>
    <row r="14" spans="1:66" ht="18" customHeight="1">
      <c r="A14" s="956" t="s">
        <v>1378</v>
      </c>
      <c r="B14" s="955"/>
      <c r="C14" s="955"/>
      <c r="D14" s="955"/>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row>
    <row r="15" spans="1:66" ht="33.75" customHeight="1">
      <c r="A15" s="958" t="s">
        <v>1379</v>
      </c>
      <c r="B15" s="955"/>
      <c r="C15" s="955"/>
      <c r="D15" s="955"/>
      <c r="E15" s="266" t="s">
        <v>1380</v>
      </c>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row>
    <row r="16" spans="1:66" s="76" customFormat="1" ht="42.75">
      <c r="A16" s="73" t="s">
        <v>1381</v>
      </c>
      <c r="B16" s="74" t="s">
        <v>1382</v>
      </c>
      <c r="C16" s="74" t="s">
        <v>1383</v>
      </c>
      <c r="D16" s="74" t="s">
        <v>1384</v>
      </c>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row>
    <row r="17" spans="1:66" s="78" customFormat="1" ht="78.75" customHeight="1">
      <c r="A17" s="779" t="s">
        <v>3335</v>
      </c>
      <c r="B17" s="780" t="s">
        <v>3336</v>
      </c>
      <c r="C17" s="781" t="s">
        <v>3337</v>
      </c>
      <c r="D17" s="963" t="s">
        <v>3338</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row>
    <row r="18" spans="1:66" s="78" customFormat="1" ht="78.75" customHeight="1">
      <c r="A18" s="779" t="s">
        <v>3335</v>
      </c>
      <c r="B18" s="780" t="s">
        <v>3336</v>
      </c>
      <c r="C18" s="780" t="s">
        <v>3339</v>
      </c>
      <c r="D18" s="964"/>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row>
    <row r="19" spans="1:66" s="78" customFormat="1" ht="78.75" customHeight="1">
      <c r="A19" s="779" t="s">
        <v>3335</v>
      </c>
      <c r="B19" s="780" t="s">
        <v>3336</v>
      </c>
      <c r="C19" s="780" t="s">
        <v>3340</v>
      </c>
      <c r="D19" s="964"/>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row>
    <row r="20" spans="1:66" s="78" customFormat="1" ht="78.75" customHeight="1">
      <c r="A20" s="779" t="s">
        <v>3335</v>
      </c>
      <c r="B20" s="781" t="s">
        <v>3341</v>
      </c>
      <c r="C20" s="781" t="s">
        <v>3342</v>
      </c>
      <c r="D20" s="965"/>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row>
    <row r="21" spans="1:66" ht="15" customHeight="1">
      <c r="A21" s="376"/>
      <c r="B21" s="377"/>
      <c r="C21" s="376"/>
      <c r="D21" s="377"/>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row>
    <row r="22" spans="1:66" ht="14.25">
      <c r="A22" s="72"/>
      <c r="B22" s="79"/>
      <c r="C22" s="72"/>
      <c r="D22" s="79"/>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row>
    <row r="23" spans="1:66" ht="15">
      <c r="A23" s="959" t="s">
        <v>1385</v>
      </c>
      <c r="B23" s="960"/>
      <c r="C23" s="960"/>
      <c r="D23" s="827">
        <v>44915</v>
      </c>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row>
    <row r="24" spans="1:66" ht="14.25">
      <c r="A24" s="72"/>
      <c r="B24" s="79"/>
      <c r="C24" s="72"/>
      <c r="D24" s="79"/>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row>
    <row r="25" spans="1:66">
      <c r="A25" s="962" t="s">
        <v>1386</v>
      </c>
      <c r="B25" s="962"/>
      <c r="C25" s="962"/>
      <c r="D25" s="962"/>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row>
    <row r="26" spans="1:66">
      <c r="A26" s="961" t="s">
        <v>1387</v>
      </c>
      <c r="B26" s="961"/>
      <c r="C26" s="961"/>
      <c r="D26" s="961"/>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row>
    <row r="27" spans="1:66">
      <c r="A27" s="961" t="s">
        <v>1388</v>
      </c>
      <c r="B27" s="961"/>
      <c r="C27" s="961"/>
      <c r="D27" s="961"/>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row>
    <row r="28" spans="1:66" ht="13.5" customHeight="1">
      <c r="A28" s="622"/>
      <c r="B28" s="622"/>
      <c r="C28" s="622"/>
      <c r="D28" s="622"/>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row>
    <row r="29" spans="1:66">
      <c r="A29" s="961" t="s">
        <v>56</v>
      </c>
      <c r="B29" s="961"/>
      <c r="C29" s="961"/>
      <c r="D29" s="961"/>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row>
    <row r="30" spans="1:66">
      <c r="A30" s="961" t="s">
        <v>57</v>
      </c>
      <c r="B30" s="961"/>
      <c r="C30" s="961"/>
      <c r="D30" s="961"/>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row>
    <row r="31" spans="1:66">
      <c r="A31" s="961"/>
      <c r="B31" s="961"/>
      <c r="C31" s="961"/>
      <c r="D31" s="961"/>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row>
    <row r="32" spans="1:66">
      <c r="A32" s="66"/>
      <c r="B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row>
    <row r="33" spans="1:66">
      <c r="A33" s="66"/>
      <c r="B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row>
    <row r="34" spans="1:66">
      <c r="A34" s="66"/>
      <c r="B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row>
    <row r="35" spans="1:66">
      <c r="A35" s="66"/>
      <c r="B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row>
    <row r="36" spans="1:66" s="66" customFormat="1"/>
    <row r="37" spans="1:66" s="66" customFormat="1"/>
    <row r="38" spans="1:66" s="66" customFormat="1"/>
    <row r="39" spans="1:66" s="66" customFormat="1"/>
    <row r="40" spans="1:66" s="66" customFormat="1"/>
    <row r="41" spans="1:66" s="66" customFormat="1"/>
    <row r="42" spans="1:66" s="66" customFormat="1"/>
    <row r="43" spans="1:66" s="66" customFormat="1"/>
    <row r="44" spans="1:66" s="66" customFormat="1"/>
    <row r="45" spans="1:66" s="66" customFormat="1"/>
    <row r="46" spans="1:66" s="66" customFormat="1"/>
    <row r="47" spans="1:66" s="66" customFormat="1"/>
    <row r="48" spans="1:66" s="66" customFormat="1"/>
    <row r="49" spans="1:31" s="66" customFormat="1"/>
    <row r="50" spans="1:31" s="66" customFormat="1"/>
    <row r="51" spans="1:31" s="66" customFormat="1"/>
    <row r="52" spans="1:31" s="66" customFormat="1"/>
    <row r="53" spans="1:31" s="66" customFormat="1"/>
    <row r="54" spans="1:31" s="66" customFormat="1"/>
    <row r="55" spans="1:31">
      <c r="A55" s="66"/>
      <c r="B55" s="66"/>
      <c r="M55" s="66"/>
      <c r="N55" s="66"/>
      <c r="O55" s="66"/>
      <c r="P55" s="66"/>
      <c r="Q55" s="66"/>
      <c r="R55" s="66"/>
      <c r="S55" s="66"/>
      <c r="T55" s="66"/>
      <c r="U55" s="66"/>
      <c r="V55" s="66"/>
      <c r="W55" s="66"/>
      <c r="X55" s="66"/>
      <c r="Y55" s="66"/>
      <c r="Z55" s="66"/>
      <c r="AA55" s="66"/>
      <c r="AB55" s="66"/>
      <c r="AC55" s="66"/>
      <c r="AD55" s="66"/>
      <c r="AE55" s="66"/>
    </row>
    <row r="56" spans="1:31">
      <c r="A56" s="66"/>
      <c r="B56" s="66"/>
      <c r="M56" s="66"/>
      <c r="N56" s="66"/>
      <c r="O56" s="66"/>
      <c r="P56" s="66"/>
      <c r="Q56" s="66"/>
      <c r="R56" s="66"/>
      <c r="S56" s="66"/>
      <c r="T56" s="66"/>
      <c r="U56" s="66"/>
      <c r="V56" s="66"/>
      <c r="W56" s="66"/>
      <c r="X56" s="66"/>
      <c r="Y56" s="66"/>
      <c r="Z56" s="66"/>
      <c r="AA56" s="66"/>
      <c r="AB56" s="66"/>
      <c r="AC56" s="66"/>
      <c r="AD56" s="66"/>
      <c r="AE56" s="66"/>
    </row>
    <row r="57" spans="1:31">
      <c r="A57" s="66"/>
      <c r="B57" s="66"/>
      <c r="M57" s="66"/>
      <c r="N57" s="66"/>
      <c r="O57" s="66"/>
      <c r="P57" s="66"/>
      <c r="Q57" s="66"/>
      <c r="R57" s="66"/>
      <c r="S57" s="66"/>
      <c r="T57" s="66"/>
      <c r="U57" s="66"/>
      <c r="V57" s="66"/>
      <c r="W57" s="66"/>
      <c r="X57" s="66"/>
      <c r="Y57" s="66"/>
      <c r="Z57" s="66"/>
      <c r="AA57" s="66"/>
      <c r="AB57" s="66"/>
      <c r="AC57" s="66"/>
      <c r="AD57" s="66"/>
      <c r="AE57" s="66"/>
    </row>
    <row r="58" spans="1:31">
      <c r="A58" s="66"/>
      <c r="B58" s="66"/>
      <c r="M58" s="66"/>
      <c r="N58" s="66"/>
      <c r="O58" s="66"/>
      <c r="P58" s="66"/>
      <c r="Q58" s="66"/>
      <c r="R58" s="66"/>
      <c r="S58" s="66"/>
      <c r="T58" s="66"/>
      <c r="U58" s="66"/>
      <c r="V58" s="66"/>
      <c r="W58" s="66"/>
      <c r="X58" s="66"/>
      <c r="Y58" s="66"/>
      <c r="Z58" s="66"/>
      <c r="AA58" s="66"/>
      <c r="AB58" s="66"/>
      <c r="AC58" s="66"/>
      <c r="AD58" s="66"/>
      <c r="AE58" s="66"/>
    </row>
    <row r="59" spans="1:31">
      <c r="A59" s="66"/>
      <c r="B59" s="66"/>
      <c r="M59" s="66"/>
      <c r="N59" s="66"/>
      <c r="O59" s="66"/>
      <c r="P59" s="66"/>
      <c r="Q59" s="66"/>
      <c r="R59" s="66"/>
      <c r="S59" s="66"/>
      <c r="T59" s="66"/>
      <c r="U59" s="66"/>
      <c r="V59" s="66"/>
      <c r="W59" s="66"/>
      <c r="X59" s="66"/>
      <c r="Y59" s="66"/>
      <c r="Z59" s="66"/>
      <c r="AA59" s="66"/>
      <c r="AB59" s="66"/>
      <c r="AC59" s="66"/>
      <c r="AD59" s="66"/>
      <c r="AE59" s="66"/>
    </row>
    <row r="60" spans="1:31">
      <c r="A60" s="66"/>
      <c r="B60" s="66"/>
      <c r="M60" s="66"/>
      <c r="N60" s="66"/>
      <c r="O60" s="66"/>
      <c r="P60" s="66"/>
      <c r="Q60" s="66"/>
      <c r="R60" s="66"/>
      <c r="S60" s="66"/>
      <c r="T60" s="66"/>
      <c r="U60" s="66"/>
      <c r="V60" s="66"/>
      <c r="W60" s="66"/>
      <c r="X60" s="66"/>
      <c r="Y60" s="66"/>
      <c r="Z60" s="66"/>
      <c r="AA60" s="66"/>
      <c r="AB60" s="66"/>
      <c r="AC60" s="66"/>
      <c r="AD60" s="66"/>
      <c r="AE60" s="66"/>
    </row>
    <row r="61" spans="1:31">
      <c r="A61" s="66"/>
      <c r="B61" s="66"/>
      <c r="M61" s="66"/>
      <c r="N61" s="66"/>
      <c r="O61" s="66"/>
      <c r="P61" s="66"/>
      <c r="Q61" s="66"/>
      <c r="R61" s="66"/>
      <c r="S61" s="66"/>
      <c r="T61" s="66"/>
      <c r="U61" s="66"/>
      <c r="V61" s="66"/>
      <c r="W61" s="66"/>
      <c r="X61" s="66"/>
      <c r="Y61" s="66"/>
      <c r="Z61" s="66"/>
      <c r="AA61" s="66"/>
      <c r="AB61" s="66"/>
      <c r="AC61" s="66"/>
      <c r="AD61" s="66"/>
      <c r="AE61" s="66"/>
    </row>
    <row r="62" spans="1:31">
      <c r="A62" s="66"/>
      <c r="B62" s="66"/>
      <c r="M62" s="66"/>
      <c r="N62" s="66"/>
      <c r="O62" s="66"/>
      <c r="P62" s="66"/>
      <c r="Q62" s="66"/>
      <c r="R62" s="66"/>
      <c r="S62" s="66"/>
      <c r="T62" s="66"/>
      <c r="U62" s="66"/>
      <c r="V62" s="66"/>
      <c r="W62" s="66"/>
      <c r="X62" s="66"/>
      <c r="Y62" s="66"/>
      <c r="Z62" s="66"/>
      <c r="AA62" s="66"/>
      <c r="AB62" s="66"/>
      <c r="AC62" s="66"/>
      <c r="AD62" s="66"/>
      <c r="AE62" s="66"/>
    </row>
    <row r="63" spans="1:31">
      <c r="A63" s="66"/>
      <c r="B63" s="66"/>
      <c r="M63" s="66"/>
      <c r="N63" s="66"/>
      <c r="O63" s="66"/>
      <c r="P63" s="66"/>
      <c r="Q63" s="66"/>
      <c r="R63" s="66"/>
      <c r="S63" s="66"/>
      <c r="T63" s="66"/>
      <c r="U63" s="66"/>
      <c r="V63" s="66"/>
      <c r="W63" s="66"/>
      <c r="X63" s="66"/>
      <c r="Y63" s="66"/>
      <c r="Z63" s="66"/>
      <c r="AA63" s="66"/>
      <c r="AB63" s="66"/>
      <c r="AC63" s="66"/>
      <c r="AD63" s="66"/>
      <c r="AE63" s="66"/>
    </row>
    <row r="64" spans="1:31">
      <c r="A64" s="66"/>
      <c r="B64" s="66"/>
      <c r="M64" s="66"/>
      <c r="N64" s="66"/>
      <c r="O64" s="66"/>
      <c r="P64" s="66"/>
      <c r="Q64" s="66"/>
      <c r="R64" s="66"/>
      <c r="S64" s="66"/>
      <c r="T64" s="66"/>
      <c r="U64" s="66"/>
      <c r="V64" s="66"/>
      <c r="W64" s="66"/>
      <c r="X64" s="66"/>
      <c r="Y64" s="66"/>
      <c r="Z64" s="66"/>
      <c r="AA64" s="66"/>
      <c r="AB64" s="66"/>
      <c r="AC64" s="66"/>
      <c r="AD64" s="66"/>
      <c r="AE64" s="66"/>
    </row>
    <row r="65" spans="1:31">
      <c r="A65" s="66"/>
      <c r="B65" s="66"/>
      <c r="M65" s="66"/>
      <c r="N65" s="66"/>
      <c r="O65" s="66"/>
      <c r="P65" s="66"/>
      <c r="Q65" s="66"/>
      <c r="R65" s="66"/>
      <c r="S65" s="66"/>
      <c r="T65" s="66"/>
      <c r="U65" s="66"/>
      <c r="V65" s="66"/>
      <c r="W65" s="66"/>
      <c r="X65" s="66"/>
      <c r="Y65" s="66"/>
      <c r="Z65" s="66"/>
      <c r="AA65" s="66"/>
      <c r="AB65" s="66"/>
      <c r="AC65" s="66"/>
      <c r="AD65" s="66"/>
      <c r="AE65" s="66"/>
    </row>
    <row r="66" spans="1:31">
      <c r="A66" s="66"/>
      <c r="B66" s="66"/>
      <c r="M66" s="66"/>
      <c r="N66" s="66"/>
      <c r="O66" s="66"/>
      <c r="P66" s="66"/>
      <c r="Q66" s="66"/>
      <c r="R66" s="66"/>
      <c r="S66" s="66"/>
      <c r="T66" s="66"/>
      <c r="U66" s="66"/>
      <c r="V66" s="66"/>
      <c r="W66" s="66"/>
      <c r="X66" s="66"/>
      <c r="Y66" s="66"/>
      <c r="Z66" s="66"/>
      <c r="AA66" s="66"/>
      <c r="AB66" s="66"/>
      <c r="AC66" s="66"/>
      <c r="AD66" s="66"/>
      <c r="AE66" s="66"/>
    </row>
    <row r="67" spans="1:31">
      <c r="A67" s="66"/>
      <c r="B67" s="66"/>
      <c r="M67" s="66"/>
      <c r="N67" s="66"/>
      <c r="O67" s="66"/>
      <c r="P67" s="66"/>
      <c r="Q67" s="66"/>
      <c r="R67" s="66"/>
      <c r="S67" s="66"/>
      <c r="T67" s="66"/>
      <c r="U67" s="66"/>
      <c r="V67" s="66"/>
      <c r="W67" s="66"/>
      <c r="X67" s="66"/>
      <c r="Y67" s="66"/>
      <c r="Z67" s="66"/>
      <c r="AA67" s="66"/>
      <c r="AB67" s="66"/>
      <c r="AC67" s="66"/>
      <c r="AD67" s="66"/>
      <c r="AE67" s="66"/>
    </row>
    <row r="68" spans="1:31">
      <c r="A68" s="66"/>
      <c r="B68" s="66"/>
      <c r="M68" s="66"/>
      <c r="N68" s="66"/>
      <c r="O68" s="66"/>
      <c r="P68" s="66"/>
      <c r="Q68" s="66"/>
      <c r="R68" s="66"/>
      <c r="S68" s="66"/>
      <c r="T68" s="66"/>
      <c r="U68" s="66"/>
      <c r="V68" s="66"/>
      <c r="W68" s="66"/>
      <c r="X68" s="66"/>
      <c r="Y68" s="66"/>
      <c r="Z68" s="66"/>
      <c r="AA68" s="66"/>
      <c r="AB68" s="66"/>
      <c r="AC68" s="66"/>
      <c r="AD68" s="66"/>
      <c r="AE68" s="66"/>
    </row>
    <row r="69" spans="1:31">
      <c r="A69" s="66"/>
      <c r="B69" s="66"/>
      <c r="M69" s="66"/>
      <c r="N69" s="66"/>
      <c r="O69" s="66"/>
      <c r="P69" s="66"/>
      <c r="Q69" s="66"/>
      <c r="R69" s="66"/>
      <c r="S69" s="66"/>
      <c r="T69" s="66"/>
      <c r="U69" s="66"/>
      <c r="V69" s="66"/>
      <c r="W69" s="66"/>
      <c r="X69" s="66"/>
      <c r="Y69" s="66"/>
      <c r="Z69" s="66"/>
      <c r="AA69" s="66"/>
      <c r="AB69" s="66"/>
      <c r="AC69" s="66"/>
      <c r="AD69" s="66"/>
      <c r="AE69" s="66"/>
    </row>
    <row r="70" spans="1:31">
      <c r="A70" s="66"/>
      <c r="B70" s="66"/>
      <c r="M70" s="66"/>
      <c r="N70" s="66"/>
      <c r="O70" s="66"/>
      <c r="P70" s="66"/>
      <c r="Q70" s="66"/>
      <c r="R70" s="66"/>
      <c r="S70" s="66"/>
      <c r="T70" s="66"/>
      <c r="U70" s="66"/>
      <c r="V70" s="66"/>
      <c r="W70" s="66"/>
      <c r="X70" s="66"/>
      <c r="Y70" s="66"/>
      <c r="Z70" s="66"/>
      <c r="AA70" s="66"/>
      <c r="AB70" s="66"/>
      <c r="AC70" s="66"/>
      <c r="AD70" s="66"/>
      <c r="AE70" s="66"/>
    </row>
    <row r="71" spans="1:31">
      <c r="A71" s="66"/>
      <c r="B71" s="66"/>
      <c r="M71" s="66"/>
      <c r="N71" s="66"/>
      <c r="O71" s="66"/>
      <c r="P71" s="66"/>
      <c r="Q71" s="66"/>
      <c r="R71" s="66"/>
      <c r="S71" s="66"/>
      <c r="T71" s="66"/>
      <c r="U71" s="66"/>
      <c r="V71" s="66"/>
      <c r="W71" s="66"/>
      <c r="X71" s="66"/>
      <c r="Y71" s="66"/>
      <c r="Z71" s="66"/>
      <c r="AA71" s="66"/>
      <c r="AB71" s="66"/>
      <c r="AC71" s="66"/>
      <c r="AD71" s="66"/>
      <c r="AE71" s="66"/>
    </row>
    <row r="72" spans="1:31">
      <c r="A72" s="66"/>
      <c r="B72" s="66"/>
      <c r="M72" s="66"/>
      <c r="N72" s="66"/>
      <c r="O72" s="66"/>
      <c r="P72" s="66"/>
      <c r="Q72" s="66"/>
      <c r="R72" s="66"/>
      <c r="S72" s="66"/>
      <c r="T72" s="66"/>
      <c r="U72" s="66"/>
      <c r="V72" s="66"/>
      <c r="W72" s="66"/>
      <c r="X72" s="66"/>
      <c r="Y72" s="66"/>
      <c r="Z72" s="66"/>
      <c r="AA72" s="66"/>
      <c r="AB72" s="66"/>
      <c r="AC72" s="66"/>
      <c r="AD72" s="66"/>
      <c r="AE72" s="66"/>
    </row>
    <row r="73" spans="1:31">
      <c r="A73" s="66"/>
      <c r="B73" s="66"/>
      <c r="M73" s="66"/>
      <c r="N73" s="66"/>
      <c r="O73" s="66"/>
      <c r="P73" s="66"/>
      <c r="Q73" s="66"/>
      <c r="R73" s="66"/>
      <c r="S73" s="66"/>
      <c r="T73" s="66"/>
      <c r="U73" s="66"/>
      <c r="V73" s="66"/>
      <c r="W73" s="66"/>
      <c r="X73" s="66"/>
      <c r="Y73" s="66"/>
      <c r="Z73" s="66"/>
      <c r="AA73" s="66"/>
      <c r="AB73" s="66"/>
      <c r="AC73" s="66"/>
      <c r="AD73" s="66"/>
      <c r="AE73" s="66"/>
    </row>
    <row r="74" spans="1:31">
      <c r="A74" s="66"/>
      <c r="B74" s="66"/>
      <c r="M74" s="66"/>
      <c r="N74" s="66"/>
      <c r="O74" s="66"/>
      <c r="P74" s="66"/>
      <c r="Q74" s="66"/>
      <c r="R74" s="66"/>
      <c r="S74" s="66"/>
      <c r="T74" s="66"/>
      <c r="U74" s="66"/>
      <c r="V74" s="66"/>
      <c r="W74" s="66"/>
      <c r="X74" s="66"/>
      <c r="Y74" s="66"/>
      <c r="Z74" s="66"/>
      <c r="AA74" s="66"/>
      <c r="AB74" s="66"/>
      <c r="AC74" s="66"/>
      <c r="AD74" s="66"/>
      <c r="AE74" s="66"/>
    </row>
    <row r="75" spans="1:31">
      <c r="A75" s="66"/>
      <c r="B75" s="66"/>
      <c r="M75" s="66"/>
      <c r="N75" s="66"/>
      <c r="O75" s="66"/>
      <c r="P75" s="66"/>
      <c r="Q75" s="66"/>
      <c r="R75" s="66"/>
      <c r="S75" s="66"/>
      <c r="T75" s="66"/>
      <c r="U75" s="66"/>
      <c r="V75" s="66"/>
      <c r="W75" s="66"/>
      <c r="X75" s="66"/>
      <c r="Y75" s="66"/>
      <c r="Z75" s="66"/>
      <c r="AA75" s="66"/>
      <c r="AB75" s="66"/>
      <c r="AC75" s="66"/>
      <c r="AD75" s="66"/>
      <c r="AE75" s="66"/>
    </row>
    <row r="76" spans="1:31">
      <c r="A76" s="66"/>
      <c r="B76" s="66"/>
      <c r="M76" s="66"/>
      <c r="N76" s="66"/>
      <c r="O76" s="66"/>
      <c r="P76" s="66"/>
      <c r="Q76" s="66"/>
      <c r="R76" s="66"/>
      <c r="S76" s="66"/>
      <c r="T76" s="66"/>
      <c r="U76" s="66"/>
      <c r="V76" s="66"/>
      <c r="W76" s="66"/>
      <c r="X76" s="66"/>
      <c r="Y76" s="66"/>
      <c r="Z76" s="66"/>
      <c r="AA76" s="66"/>
      <c r="AB76" s="66"/>
      <c r="AC76" s="66"/>
      <c r="AD76" s="66"/>
      <c r="AE76" s="66"/>
    </row>
    <row r="77" spans="1:31">
      <c r="A77" s="66"/>
      <c r="B77" s="66"/>
      <c r="M77" s="66"/>
      <c r="N77" s="66"/>
      <c r="O77" s="66"/>
      <c r="P77" s="66"/>
      <c r="Q77" s="66"/>
      <c r="R77" s="66"/>
      <c r="S77" s="66"/>
      <c r="T77" s="66"/>
      <c r="U77" s="66"/>
      <c r="V77" s="66"/>
      <c r="W77" s="66"/>
      <c r="X77" s="66"/>
      <c r="Y77" s="66"/>
      <c r="Z77" s="66"/>
      <c r="AA77" s="66"/>
      <c r="AB77" s="66"/>
      <c r="AC77" s="66"/>
      <c r="AD77" s="66"/>
      <c r="AE77" s="66"/>
    </row>
    <row r="78" spans="1:31">
      <c r="A78" s="66"/>
      <c r="B78" s="66"/>
      <c r="M78" s="66"/>
      <c r="N78" s="66"/>
      <c r="O78" s="66"/>
      <c r="P78" s="66"/>
      <c r="Q78" s="66"/>
      <c r="R78" s="66"/>
      <c r="S78" s="66"/>
      <c r="T78" s="66"/>
      <c r="U78" s="66"/>
      <c r="V78" s="66"/>
      <c r="W78" s="66"/>
      <c r="X78" s="66"/>
      <c r="Y78" s="66"/>
      <c r="Z78" s="66"/>
      <c r="AA78" s="66"/>
      <c r="AB78" s="66"/>
      <c r="AC78" s="66"/>
      <c r="AD78" s="66"/>
      <c r="AE78" s="66"/>
    </row>
    <row r="79" spans="1:31">
      <c r="A79" s="66"/>
      <c r="B79" s="66"/>
      <c r="M79" s="66"/>
      <c r="N79" s="66"/>
      <c r="O79" s="66"/>
      <c r="P79" s="66"/>
      <c r="Q79" s="66"/>
      <c r="R79" s="66"/>
      <c r="S79" s="66"/>
      <c r="T79" s="66"/>
      <c r="U79" s="66"/>
      <c r="V79" s="66"/>
      <c r="W79" s="66"/>
      <c r="X79" s="66"/>
      <c r="Y79" s="66"/>
      <c r="Z79" s="66"/>
      <c r="AA79" s="66"/>
      <c r="AB79" s="66"/>
      <c r="AC79" s="66"/>
      <c r="AD79" s="66"/>
      <c r="AE79" s="66"/>
    </row>
    <row r="80" spans="1:31">
      <c r="A80" s="66"/>
      <c r="B80" s="66"/>
      <c r="M80" s="66"/>
      <c r="N80" s="66"/>
      <c r="O80" s="66"/>
      <c r="P80" s="66"/>
      <c r="Q80" s="66"/>
      <c r="R80" s="66"/>
      <c r="S80" s="66"/>
      <c r="T80" s="66"/>
      <c r="U80" s="66"/>
      <c r="V80" s="66"/>
      <c r="W80" s="66"/>
      <c r="X80" s="66"/>
      <c r="Y80" s="66"/>
      <c r="Z80" s="66"/>
      <c r="AA80" s="66"/>
      <c r="AB80" s="66"/>
      <c r="AC80" s="66"/>
      <c r="AD80" s="66"/>
      <c r="AE80" s="66"/>
    </row>
    <row r="81" spans="1:31">
      <c r="A81" s="66"/>
      <c r="B81" s="66"/>
      <c r="M81" s="66"/>
      <c r="N81" s="66"/>
      <c r="O81" s="66"/>
      <c r="P81" s="66"/>
      <c r="Q81" s="66"/>
      <c r="R81" s="66"/>
      <c r="S81" s="66"/>
      <c r="T81" s="66"/>
      <c r="U81" s="66"/>
      <c r="V81" s="66"/>
      <c r="W81" s="66"/>
      <c r="X81" s="66"/>
      <c r="Y81" s="66"/>
      <c r="Z81" s="66"/>
      <c r="AA81" s="66"/>
      <c r="AB81" s="66"/>
      <c r="AC81" s="66"/>
      <c r="AD81" s="66"/>
      <c r="AE81" s="66"/>
    </row>
    <row r="82" spans="1:31">
      <c r="A82" s="66"/>
      <c r="B82" s="66"/>
      <c r="M82" s="66"/>
      <c r="N82" s="66"/>
      <c r="O82" s="66"/>
      <c r="P82" s="66"/>
      <c r="Q82" s="66"/>
      <c r="R82" s="66"/>
      <c r="S82" s="66"/>
      <c r="T82" s="66"/>
      <c r="U82" s="66"/>
      <c r="V82" s="66"/>
      <c r="W82" s="66"/>
      <c r="X82" s="66"/>
      <c r="Y82" s="66"/>
      <c r="Z82" s="66"/>
      <c r="AA82" s="66"/>
      <c r="AB82" s="66"/>
      <c r="AC82" s="66"/>
      <c r="AD82" s="66"/>
      <c r="AE82" s="66"/>
    </row>
    <row r="83" spans="1:31">
      <c r="A83" s="66"/>
      <c r="B83" s="66"/>
      <c r="M83" s="66"/>
      <c r="N83" s="66"/>
      <c r="O83" s="66"/>
      <c r="P83" s="66"/>
      <c r="Q83" s="66"/>
      <c r="R83" s="66"/>
      <c r="S83" s="66"/>
      <c r="T83" s="66"/>
      <c r="U83" s="66"/>
      <c r="V83" s="66"/>
      <c r="W83" s="66"/>
      <c r="X83" s="66"/>
      <c r="Y83" s="66"/>
      <c r="Z83" s="66"/>
      <c r="AA83" s="66"/>
      <c r="AB83" s="66"/>
      <c r="AC83" s="66"/>
      <c r="AD83" s="66"/>
      <c r="AE83" s="66"/>
    </row>
    <row r="84" spans="1:31">
      <c r="A84" s="66"/>
      <c r="B84" s="66"/>
      <c r="M84" s="66"/>
      <c r="N84" s="66"/>
      <c r="O84" s="66"/>
      <c r="P84" s="66"/>
      <c r="Q84" s="66"/>
      <c r="R84" s="66"/>
      <c r="S84" s="66"/>
      <c r="T84" s="66"/>
      <c r="U84" s="66"/>
      <c r="V84" s="66"/>
      <c r="W84" s="66"/>
      <c r="X84" s="66"/>
      <c r="Y84" s="66"/>
      <c r="Z84" s="66"/>
      <c r="AA84" s="66"/>
      <c r="AB84" s="66"/>
      <c r="AC84" s="66"/>
      <c r="AD84" s="66"/>
      <c r="AE84" s="66"/>
    </row>
    <row r="85" spans="1:31">
      <c r="A85" s="66"/>
      <c r="B85" s="66"/>
      <c r="M85" s="66"/>
      <c r="N85" s="66"/>
      <c r="O85" s="66"/>
      <c r="P85" s="66"/>
      <c r="Q85" s="66"/>
      <c r="R85" s="66"/>
      <c r="S85" s="66"/>
      <c r="T85" s="66"/>
      <c r="U85" s="66"/>
      <c r="V85" s="66"/>
      <c r="W85" s="66"/>
      <c r="X85" s="66"/>
      <c r="Y85" s="66"/>
      <c r="Z85" s="66"/>
      <c r="AA85" s="66"/>
      <c r="AB85" s="66"/>
      <c r="AC85" s="66"/>
      <c r="AD85" s="66"/>
      <c r="AE85" s="66"/>
    </row>
    <row r="86" spans="1:31">
      <c r="A86" s="66"/>
      <c r="B86" s="66"/>
      <c r="M86" s="66"/>
      <c r="N86" s="66"/>
      <c r="O86" s="66"/>
      <c r="P86" s="66"/>
      <c r="Q86" s="66"/>
      <c r="R86" s="66"/>
      <c r="S86" s="66"/>
      <c r="T86" s="66"/>
      <c r="U86" s="66"/>
      <c r="V86" s="66"/>
      <c r="W86" s="66"/>
      <c r="X86" s="66"/>
      <c r="Y86" s="66"/>
      <c r="Z86" s="66"/>
      <c r="AA86" s="66"/>
      <c r="AB86" s="66"/>
      <c r="AC86" s="66"/>
      <c r="AD86" s="66"/>
      <c r="AE86" s="66"/>
    </row>
    <row r="87" spans="1:31">
      <c r="A87" s="66"/>
      <c r="B87" s="66"/>
      <c r="M87" s="66"/>
      <c r="N87" s="66"/>
      <c r="O87" s="66"/>
      <c r="P87" s="66"/>
      <c r="Q87" s="66"/>
      <c r="R87" s="66"/>
      <c r="S87" s="66"/>
      <c r="T87" s="66"/>
      <c r="U87" s="66"/>
      <c r="V87" s="66"/>
      <c r="W87" s="66"/>
      <c r="X87" s="66"/>
      <c r="Y87" s="66"/>
      <c r="Z87" s="66"/>
      <c r="AA87" s="66"/>
      <c r="AB87" s="66"/>
      <c r="AC87" s="66"/>
      <c r="AD87" s="66"/>
      <c r="AE87" s="66"/>
    </row>
    <row r="88" spans="1:31">
      <c r="A88" s="66"/>
      <c r="B88" s="66"/>
      <c r="M88" s="66"/>
      <c r="N88" s="66"/>
      <c r="O88" s="66"/>
      <c r="P88" s="66"/>
      <c r="Q88" s="66"/>
      <c r="R88" s="66"/>
      <c r="S88" s="66"/>
      <c r="T88" s="66"/>
      <c r="U88" s="66"/>
      <c r="V88" s="66"/>
      <c r="W88" s="66"/>
      <c r="X88" s="66"/>
      <c r="Y88" s="66"/>
      <c r="Z88" s="66"/>
      <c r="AA88" s="66"/>
      <c r="AB88" s="66"/>
      <c r="AC88" s="66"/>
      <c r="AD88" s="66"/>
      <c r="AE88" s="66"/>
    </row>
    <row r="89" spans="1:31">
      <c r="A89" s="66"/>
      <c r="B89" s="66"/>
      <c r="M89" s="66"/>
      <c r="N89" s="66"/>
      <c r="O89" s="66"/>
      <c r="P89" s="66"/>
      <c r="Q89" s="66"/>
      <c r="R89" s="66"/>
      <c r="S89" s="66"/>
      <c r="T89" s="66"/>
      <c r="U89" s="66"/>
      <c r="V89" s="66"/>
      <c r="W89" s="66"/>
      <c r="X89" s="66"/>
      <c r="Y89" s="66"/>
      <c r="Z89" s="66"/>
      <c r="AA89" s="66"/>
      <c r="AB89" s="66"/>
      <c r="AC89" s="66"/>
      <c r="AD89" s="66"/>
      <c r="AE89" s="66"/>
    </row>
    <row r="90" spans="1:31">
      <c r="A90" s="66"/>
      <c r="B90" s="66"/>
      <c r="M90" s="66"/>
      <c r="N90" s="66"/>
      <c r="O90" s="66"/>
      <c r="P90" s="66"/>
      <c r="Q90" s="66"/>
      <c r="R90" s="66"/>
      <c r="S90" s="66"/>
      <c r="T90" s="66"/>
      <c r="U90" s="66"/>
      <c r="V90" s="66"/>
      <c r="W90" s="66"/>
      <c r="X90" s="66"/>
      <c r="Y90" s="66"/>
      <c r="Z90" s="66"/>
      <c r="AA90" s="66"/>
      <c r="AB90" s="66"/>
      <c r="AC90" s="66"/>
      <c r="AD90" s="66"/>
      <c r="AE90" s="66"/>
    </row>
    <row r="91" spans="1:31">
      <c r="A91" s="66"/>
      <c r="B91" s="66"/>
      <c r="M91" s="66"/>
      <c r="N91" s="66"/>
      <c r="O91" s="66"/>
      <c r="P91" s="66"/>
      <c r="Q91" s="66"/>
      <c r="R91" s="66"/>
      <c r="S91" s="66"/>
      <c r="T91" s="66"/>
      <c r="U91" s="66"/>
      <c r="V91" s="66"/>
      <c r="W91" s="66"/>
      <c r="X91" s="66"/>
      <c r="Y91" s="66"/>
      <c r="Z91" s="66"/>
      <c r="AA91" s="66"/>
      <c r="AB91" s="66"/>
      <c r="AC91" s="66"/>
      <c r="AD91" s="66"/>
      <c r="AE91" s="66"/>
    </row>
    <row r="92" spans="1:31">
      <c r="A92" s="66"/>
      <c r="B92" s="66"/>
      <c r="M92" s="66"/>
      <c r="N92" s="66"/>
      <c r="O92" s="66"/>
      <c r="P92" s="66"/>
      <c r="Q92" s="66"/>
      <c r="R92" s="66"/>
      <c r="S92" s="66"/>
      <c r="T92" s="66"/>
      <c r="U92" s="66"/>
      <c r="V92" s="66"/>
      <c r="W92" s="66"/>
      <c r="X92" s="66"/>
      <c r="Y92" s="66"/>
      <c r="Z92" s="66"/>
      <c r="AA92" s="66"/>
      <c r="AB92" s="66"/>
      <c r="AC92" s="66"/>
      <c r="AD92" s="66"/>
      <c r="AE92" s="66"/>
    </row>
    <row r="93" spans="1:31">
      <c r="A93" s="66"/>
      <c r="B93" s="66"/>
      <c r="M93" s="66"/>
      <c r="N93" s="66"/>
      <c r="O93" s="66"/>
      <c r="P93" s="66"/>
      <c r="Q93" s="66"/>
      <c r="R93" s="66"/>
      <c r="S93" s="66"/>
      <c r="T93" s="66"/>
      <c r="U93" s="66"/>
      <c r="V93" s="66"/>
      <c r="W93" s="66"/>
      <c r="X93" s="66"/>
      <c r="Y93" s="66"/>
      <c r="Z93" s="66"/>
      <c r="AA93" s="66"/>
      <c r="AB93" s="66"/>
      <c r="AC93" s="66"/>
      <c r="AD93" s="66"/>
      <c r="AE93" s="66"/>
    </row>
    <row r="94" spans="1:31">
      <c r="A94" s="66"/>
      <c r="B94" s="66"/>
      <c r="M94" s="66"/>
      <c r="N94" s="66"/>
      <c r="O94" s="66"/>
      <c r="P94" s="66"/>
      <c r="Q94" s="66"/>
      <c r="R94" s="66"/>
      <c r="S94" s="66"/>
      <c r="T94" s="66"/>
      <c r="U94" s="66"/>
      <c r="V94" s="66"/>
      <c r="W94" s="66"/>
      <c r="X94" s="66"/>
      <c r="Y94" s="66"/>
      <c r="Z94" s="66"/>
      <c r="AA94" s="66"/>
      <c r="AB94" s="66"/>
      <c r="AC94" s="66"/>
      <c r="AD94" s="66"/>
      <c r="AE94" s="66"/>
    </row>
    <row r="95" spans="1:31">
      <c r="A95" s="66"/>
      <c r="B95" s="66"/>
      <c r="M95" s="66"/>
      <c r="N95" s="66"/>
      <c r="O95" s="66"/>
      <c r="P95" s="66"/>
      <c r="Q95" s="66"/>
      <c r="R95" s="66"/>
      <c r="S95" s="66"/>
      <c r="T95" s="66"/>
      <c r="U95" s="66"/>
      <c r="V95" s="66"/>
      <c r="W95" s="66"/>
      <c r="X95" s="66"/>
      <c r="Y95" s="66"/>
      <c r="Z95" s="66"/>
      <c r="AA95" s="66"/>
      <c r="AB95" s="66"/>
      <c r="AC95" s="66"/>
      <c r="AD95" s="66"/>
      <c r="AE95" s="66"/>
    </row>
    <row r="96" spans="1:31">
      <c r="A96" s="66"/>
      <c r="B96" s="66"/>
      <c r="M96" s="66"/>
      <c r="N96" s="66"/>
      <c r="O96" s="66"/>
      <c r="P96" s="66"/>
      <c r="Q96" s="66"/>
      <c r="R96" s="66"/>
      <c r="S96" s="66"/>
      <c r="T96" s="66"/>
      <c r="U96" s="66"/>
      <c r="V96" s="66"/>
      <c r="W96" s="66"/>
      <c r="X96" s="66"/>
      <c r="Y96" s="66"/>
      <c r="Z96" s="66"/>
      <c r="AA96" s="66"/>
      <c r="AB96" s="66"/>
      <c r="AC96" s="66"/>
      <c r="AD96" s="66"/>
      <c r="AE96" s="66"/>
    </row>
    <row r="97" spans="1:31">
      <c r="A97" s="66"/>
      <c r="B97" s="66"/>
      <c r="M97" s="66"/>
      <c r="N97" s="66"/>
      <c r="O97" s="66"/>
      <c r="P97" s="66"/>
      <c r="Q97" s="66"/>
      <c r="R97" s="66"/>
      <c r="S97" s="66"/>
      <c r="T97" s="66"/>
      <c r="U97" s="66"/>
      <c r="V97" s="66"/>
      <c r="W97" s="66"/>
      <c r="X97" s="66"/>
      <c r="Y97" s="66"/>
      <c r="Z97" s="66"/>
      <c r="AA97" s="66"/>
      <c r="AB97" s="66"/>
      <c r="AC97" s="66"/>
      <c r="AD97" s="66"/>
      <c r="AE97" s="66"/>
    </row>
    <row r="98" spans="1:31">
      <c r="A98" s="66"/>
      <c r="B98" s="66"/>
      <c r="M98" s="66"/>
      <c r="N98" s="66"/>
      <c r="O98" s="66"/>
      <c r="P98" s="66"/>
      <c r="Q98" s="66"/>
      <c r="R98" s="66"/>
      <c r="S98" s="66"/>
      <c r="T98" s="66"/>
      <c r="U98" s="66"/>
      <c r="V98" s="66"/>
      <c r="W98" s="66"/>
      <c r="X98" s="66"/>
      <c r="Y98" s="66"/>
      <c r="Z98" s="66"/>
      <c r="AA98" s="66"/>
      <c r="AB98" s="66"/>
      <c r="AC98" s="66"/>
      <c r="AD98" s="66"/>
      <c r="AE98" s="66"/>
    </row>
    <row r="99" spans="1:31">
      <c r="A99" s="66"/>
      <c r="B99" s="66"/>
      <c r="M99" s="66"/>
      <c r="N99" s="66"/>
      <c r="O99" s="66"/>
      <c r="P99" s="66"/>
      <c r="Q99" s="66"/>
      <c r="R99" s="66"/>
      <c r="S99" s="66"/>
      <c r="T99" s="66"/>
      <c r="U99" s="66"/>
      <c r="V99" s="66"/>
      <c r="W99" s="66"/>
      <c r="X99" s="66"/>
      <c r="Y99" s="66"/>
      <c r="Z99" s="66"/>
      <c r="AA99" s="66"/>
      <c r="AB99" s="66"/>
      <c r="AC99" s="66"/>
      <c r="AD99" s="66"/>
      <c r="AE99" s="66"/>
    </row>
    <row r="100" spans="1:31">
      <c r="A100" s="66"/>
      <c r="B100" s="66"/>
    </row>
    <row r="101" spans="1:31">
      <c r="A101" s="66"/>
      <c r="B101" s="66"/>
    </row>
    <row r="102" spans="1:31">
      <c r="A102" s="66"/>
      <c r="B102" s="66"/>
    </row>
    <row r="103" spans="1:31">
      <c r="A103" s="66"/>
      <c r="B103" s="66"/>
    </row>
  </sheetData>
  <mergeCells count="19">
    <mergeCell ref="A15:D15"/>
    <mergeCell ref="A23:C23"/>
    <mergeCell ref="A29:D29"/>
    <mergeCell ref="A30:D30"/>
    <mergeCell ref="A31:D31"/>
    <mergeCell ref="A25:D25"/>
    <mergeCell ref="A26:D26"/>
    <mergeCell ref="A27:D27"/>
    <mergeCell ref="D17:D20"/>
    <mergeCell ref="B1:C1"/>
    <mergeCell ref="A3:D4"/>
    <mergeCell ref="A5:D5"/>
    <mergeCell ref="A6:C6"/>
    <mergeCell ref="A14:D14"/>
    <mergeCell ref="B7:D7"/>
    <mergeCell ref="B8:D8"/>
    <mergeCell ref="B10:C10"/>
    <mergeCell ref="B11:C11"/>
    <mergeCell ref="B9:D9"/>
  </mergeCells>
  <phoneticPr fontId="7" type="noConversion"/>
  <pageMargins left="1.19" right="0.75" top="1" bottom="1" header="0.5" footer="0.5"/>
  <pageSetup paperSize="9" scale="76" orientation="portrait"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N105"/>
  <sheetViews>
    <sheetView view="pageBreakPreview" zoomScaleNormal="100" zoomScaleSheetLayoutView="100" workbookViewId="0">
      <selection activeCell="I5" sqref="I5"/>
    </sheetView>
  </sheetViews>
  <sheetFormatPr defaultColWidth="8" defaultRowHeight="12.75"/>
  <cols>
    <col min="1" max="1" width="23.7109375" style="67" customWidth="1"/>
    <col min="2" max="2" width="21.7109375" style="67" customWidth="1"/>
    <col min="3" max="3" width="17.85546875" style="66" customWidth="1"/>
    <col min="4" max="4" width="30.140625" style="66" customWidth="1"/>
    <col min="5" max="12" width="8" style="66" customWidth="1"/>
    <col min="13" max="16384" width="8" style="67"/>
  </cols>
  <sheetData>
    <row r="1" spans="1:66" ht="143.25" customHeight="1">
      <c r="A1" s="64"/>
      <c r="B1" s="952" t="s">
        <v>1389</v>
      </c>
      <c r="C1" s="953"/>
      <c r="D1" s="65"/>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row>
    <row r="2" spans="1:66" ht="9.75" customHeight="1">
      <c r="A2" s="68"/>
      <c r="B2" s="68"/>
      <c r="C2" s="69"/>
      <c r="D2" s="69"/>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row>
    <row r="3" spans="1:66">
      <c r="A3" s="954" t="s">
        <v>1390</v>
      </c>
      <c r="B3" s="954"/>
      <c r="C3" s="954"/>
      <c r="D3" s="954"/>
      <c r="H3" s="320"/>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row>
    <row r="4" spans="1:66" ht="42.75" customHeight="1">
      <c r="A4" s="954"/>
      <c r="B4" s="954"/>
      <c r="C4" s="954"/>
      <c r="D4" s="954"/>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row>
    <row r="5" spans="1:66" ht="33.75" customHeight="1">
      <c r="A5" s="954" t="s">
        <v>1391</v>
      </c>
      <c r="B5" s="954"/>
      <c r="C5" s="954"/>
      <c r="D5" s="954"/>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row>
    <row r="6" spans="1:66" ht="14.25">
      <c r="A6" s="955" t="s">
        <v>1374</v>
      </c>
      <c r="B6" s="955"/>
      <c r="C6" s="955"/>
      <c r="D6" s="70"/>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row>
    <row r="7" spans="1:66" ht="14.25">
      <c r="A7" s="70" t="s">
        <v>1337</v>
      </c>
      <c r="B7" s="957" t="str">
        <f>'1 Basic Info'!C7</f>
        <v>The Conservation Fund</v>
      </c>
      <c r="C7" s="957"/>
      <c r="D7" s="957"/>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row>
    <row r="8" spans="1:66" ht="14.25">
      <c r="A8" s="70" t="s">
        <v>1339</v>
      </c>
      <c r="B8" s="957" t="str">
        <f>'1 Basic Info'!C11</f>
        <v>Corporate Headquarters- 1655 N. Fort Myer Drive, Suite 1300, Arlington, Virginia 22209</v>
      </c>
      <c r="C8" s="957"/>
      <c r="D8" s="957"/>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row>
    <row r="9" spans="1:66" ht="14.25">
      <c r="A9" s="70" t="s">
        <v>88</v>
      </c>
      <c r="B9" s="957" t="str">
        <f>'1 Basic Info'!C12</f>
        <v>USA</v>
      </c>
      <c r="C9" s="957"/>
      <c r="D9" s="957"/>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row>
    <row r="10" spans="1:66" ht="14.25">
      <c r="A10" s="70" t="s">
        <v>1375</v>
      </c>
      <c r="B10" s="957" t="str">
        <f>Cover!D7</f>
        <v>SA-FM/COC-007898</v>
      </c>
      <c r="C10" s="957"/>
      <c r="D10" s="72"/>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row>
    <row r="11" spans="1:66" ht="14.25">
      <c r="A11" s="70" t="s">
        <v>109</v>
      </c>
      <c r="B11" s="957" t="str">
        <f>'1 Basic Info'!C21</f>
        <v>Single</v>
      </c>
      <c r="C11" s="957"/>
      <c r="D11" s="72"/>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row>
    <row r="12" spans="1:66" ht="15" customHeight="1">
      <c r="A12" s="376"/>
      <c r="B12" s="377"/>
      <c r="C12" s="376"/>
      <c r="D12" s="377"/>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row>
    <row r="13" spans="1:66" ht="18" customHeight="1">
      <c r="A13" s="956" t="s">
        <v>1392</v>
      </c>
      <c r="B13" s="955"/>
      <c r="C13" s="955"/>
      <c r="D13" s="955"/>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row>
    <row r="14" spans="1:66" ht="33.75" customHeight="1">
      <c r="A14" s="958" t="s">
        <v>1393</v>
      </c>
      <c r="B14" s="955"/>
      <c r="C14" s="955"/>
      <c r="D14" s="955"/>
      <c r="E14" s="266" t="s">
        <v>1380</v>
      </c>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row>
    <row r="15" spans="1:66" s="76" customFormat="1" ht="28.5" customHeight="1">
      <c r="A15" s="403" t="s">
        <v>1394</v>
      </c>
      <c r="B15" s="966" t="s">
        <v>1395</v>
      </c>
      <c r="C15" s="967"/>
      <c r="D15" s="968"/>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row>
    <row r="16" spans="1:66" ht="105.75" customHeight="1">
      <c r="A16" s="404" t="s">
        <v>1396</v>
      </c>
      <c r="B16" s="969" t="s">
        <v>1397</v>
      </c>
      <c r="C16" s="969"/>
      <c r="D16" s="970"/>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row>
    <row r="17" spans="1:66" ht="36">
      <c r="A17" s="405" t="s">
        <v>1376</v>
      </c>
      <c r="B17" s="448" t="s">
        <v>1398</v>
      </c>
      <c r="C17" s="406" t="s">
        <v>1377</v>
      </c>
      <c r="D17" s="407"/>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row>
    <row r="18" spans="1:66" ht="35.25" customHeight="1">
      <c r="A18" s="404" t="s">
        <v>1399</v>
      </c>
      <c r="B18" s="969" t="s">
        <v>1400</v>
      </c>
      <c r="C18" s="969"/>
      <c r="D18" s="970"/>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row>
    <row r="19" spans="1:66" ht="36">
      <c r="A19" s="405" t="s">
        <v>1376</v>
      </c>
      <c r="B19" s="448" t="s">
        <v>1398</v>
      </c>
      <c r="C19" s="406" t="s">
        <v>1377</v>
      </c>
      <c r="D19" s="407"/>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row>
    <row r="20" spans="1:66" ht="92.25" customHeight="1">
      <c r="A20" s="404" t="s">
        <v>1401</v>
      </c>
      <c r="B20" s="969" t="s">
        <v>1402</v>
      </c>
      <c r="C20" s="969"/>
      <c r="D20" s="970"/>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row>
    <row r="21" spans="1:66" ht="36">
      <c r="A21" s="405" t="s">
        <v>1376</v>
      </c>
      <c r="B21" s="448" t="s">
        <v>1398</v>
      </c>
      <c r="C21" s="406" t="s">
        <v>1377</v>
      </c>
      <c r="D21" s="407"/>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row>
    <row r="22" spans="1:66" ht="45.75" customHeight="1">
      <c r="A22" s="404" t="s">
        <v>1403</v>
      </c>
      <c r="B22" s="969" t="s">
        <v>1404</v>
      </c>
      <c r="C22" s="969"/>
      <c r="D22" s="970"/>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row>
    <row r="23" spans="1:66" ht="36">
      <c r="A23" s="405" t="s">
        <v>1376</v>
      </c>
      <c r="B23" s="448" t="s">
        <v>1398</v>
      </c>
      <c r="C23" s="406" t="s">
        <v>1377</v>
      </c>
      <c r="D23" s="407"/>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row>
    <row r="24" spans="1:66" ht="92.25" customHeight="1">
      <c r="A24" s="404" t="s">
        <v>1405</v>
      </c>
      <c r="B24" s="969" t="s">
        <v>1406</v>
      </c>
      <c r="C24" s="969"/>
      <c r="D24" s="970"/>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row>
    <row r="25" spans="1:66" ht="36">
      <c r="A25" s="405" t="s">
        <v>1376</v>
      </c>
      <c r="B25" s="448" t="s">
        <v>1398</v>
      </c>
      <c r="C25" s="406" t="s">
        <v>1377</v>
      </c>
      <c r="D25" s="407"/>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row>
    <row r="26" spans="1:66" ht="14.25">
      <c r="A26" s="72"/>
      <c r="B26" s="79"/>
      <c r="C26" s="72"/>
      <c r="D26" s="79"/>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row>
    <row r="27" spans="1:66">
      <c r="A27" s="962" t="s">
        <v>1386</v>
      </c>
      <c r="B27" s="962"/>
      <c r="C27" s="962"/>
      <c r="D27" s="962"/>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row>
    <row r="28" spans="1:66">
      <c r="A28" s="961" t="s">
        <v>1387</v>
      </c>
      <c r="B28" s="961"/>
      <c r="C28" s="961"/>
      <c r="D28" s="961"/>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row>
    <row r="29" spans="1:66">
      <c r="A29" s="961" t="s">
        <v>1388</v>
      </c>
      <c r="B29" s="961"/>
      <c r="C29" s="961"/>
      <c r="D29" s="961"/>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row>
    <row r="30" spans="1:66" ht="13.5" customHeight="1">
      <c r="A30" s="622"/>
      <c r="B30" s="622"/>
      <c r="C30" s="622"/>
      <c r="D30" s="622"/>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row>
    <row r="31" spans="1:66">
      <c r="A31" s="961" t="s">
        <v>56</v>
      </c>
      <c r="B31" s="961"/>
      <c r="C31" s="961"/>
      <c r="D31" s="961"/>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row>
    <row r="32" spans="1:66">
      <c r="A32" s="961" t="s">
        <v>57</v>
      </c>
      <c r="B32" s="961"/>
      <c r="C32" s="961"/>
      <c r="D32" s="961"/>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row>
    <row r="33" spans="1:66">
      <c r="A33" s="961"/>
      <c r="B33" s="961"/>
      <c r="C33" s="961"/>
      <c r="D33" s="961"/>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row>
    <row r="34" spans="1:66">
      <c r="A34" s="66"/>
      <c r="B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row>
    <row r="35" spans="1:66">
      <c r="A35" s="66"/>
      <c r="B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row>
    <row r="36" spans="1:66">
      <c r="A36" s="66"/>
      <c r="B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row>
    <row r="37" spans="1:66">
      <c r="A37" s="66"/>
      <c r="B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row>
    <row r="38" spans="1:66" s="66" customFormat="1"/>
    <row r="39" spans="1:66" s="66" customFormat="1"/>
    <row r="40" spans="1:66" s="66" customFormat="1"/>
    <row r="41" spans="1:66" s="66" customFormat="1"/>
    <row r="42" spans="1:66" s="66" customFormat="1"/>
    <row r="43" spans="1:66" s="66" customFormat="1"/>
    <row r="44" spans="1:66" s="66" customFormat="1"/>
    <row r="45" spans="1:66" s="66" customFormat="1"/>
    <row r="46" spans="1:66" s="66" customFormat="1"/>
    <row r="47" spans="1:66" s="66" customFormat="1"/>
    <row r="48" spans="1:66" s="66" customFormat="1"/>
    <row r="49" spans="1:31" s="66" customFormat="1"/>
    <row r="50" spans="1:31" s="66" customFormat="1"/>
    <row r="51" spans="1:31" s="66" customFormat="1"/>
    <row r="52" spans="1:31" s="66" customFormat="1"/>
    <row r="53" spans="1:31" s="66" customFormat="1"/>
    <row r="54" spans="1:31" s="66" customFormat="1"/>
    <row r="55" spans="1:31" s="66" customFormat="1"/>
    <row r="56" spans="1:31" s="66" customFormat="1"/>
    <row r="57" spans="1:31">
      <c r="A57" s="66"/>
      <c r="B57" s="66"/>
      <c r="M57" s="66"/>
      <c r="N57" s="66"/>
      <c r="O57" s="66"/>
      <c r="P57" s="66"/>
      <c r="Q57" s="66"/>
      <c r="R57" s="66"/>
      <c r="S57" s="66"/>
      <c r="T57" s="66"/>
      <c r="U57" s="66"/>
      <c r="V57" s="66"/>
      <c r="W57" s="66"/>
      <c r="X57" s="66"/>
      <c r="Y57" s="66"/>
      <c r="Z57" s="66"/>
      <c r="AA57" s="66"/>
      <c r="AB57" s="66"/>
      <c r="AC57" s="66"/>
      <c r="AD57" s="66"/>
      <c r="AE57" s="66"/>
    </row>
    <row r="58" spans="1:31">
      <c r="A58" s="66"/>
      <c r="B58" s="66"/>
      <c r="M58" s="66"/>
      <c r="N58" s="66"/>
      <c r="O58" s="66"/>
      <c r="P58" s="66"/>
      <c r="Q58" s="66"/>
      <c r="R58" s="66"/>
      <c r="S58" s="66"/>
      <c r="T58" s="66"/>
      <c r="U58" s="66"/>
      <c r="V58" s="66"/>
      <c r="W58" s="66"/>
      <c r="X58" s="66"/>
      <c r="Y58" s="66"/>
      <c r="Z58" s="66"/>
      <c r="AA58" s="66"/>
      <c r="AB58" s="66"/>
      <c r="AC58" s="66"/>
      <c r="AD58" s="66"/>
      <c r="AE58" s="66"/>
    </row>
    <row r="59" spans="1:31">
      <c r="A59" s="66"/>
      <c r="B59" s="66"/>
      <c r="M59" s="66"/>
      <c r="N59" s="66"/>
      <c r="O59" s="66"/>
      <c r="P59" s="66"/>
      <c r="Q59" s="66"/>
      <c r="R59" s="66"/>
      <c r="S59" s="66"/>
      <c r="T59" s="66"/>
      <c r="U59" s="66"/>
      <c r="V59" s="66"/>
      <c r="W59" s="66"/>
      <c r="X59" s="66"/>
      <c r="Y59" s="66"/>
      <c r="Z59" s="66"/>
      <c r="AA59" s="66"/>
      <c r="AB59" s="66"/>
      <c r="AC59" s="66"/>
      <c r="AD59" s="66"/>
      <c r="AE59" s="66"/>
    </row>
    <row r="60" spans="1:31">
      <c r="A60" s="66"/>
      <c r="B60" s="66"/>
      <c r="M60" s="66"/>
      <c r="N60" s="66"/>
      <c r="O60" s="66"/>
      <c r="P60" s="66"/>
      <c r="Q60" s="66"/>
      <c r="R60" s="66"/>
      <c r="S60" s="66"/>
      <c r="T60" s="66"/>
      <c r="U60" s="66"/>
      <c r="V60" s="66"/>
      <c r="W60" s="66"/>
      <c r="X60" s="66"/>
      <c r="Y60" s="66"/>
      <c r="Z60" s="66"/>
      <c r="AA60" s="66"/>
      <c r="AB60" s="66"/>
      <c r="AC60" s="66"/>
      <c r="AD60" s="66"/>
      <c r="AE60" s="66"/>
    </row>
    <row r="61" spans="1:31">
      <c r="A61" s="66"/>
      <c r="B61" s="66"/>
      <c r="M61" s="66"/>
      <c r="N61" s="66"/>
      <c r="O61" s="66"/>
      <c r="P61" s="66"/>
      <c r="Q61" s="66"/>
      <c r="R61" s="66"/>
      <c r="S61" s="66"/>
      <c r="T61" s="66"/>
      <c r="U61" s="66"/>
      <c r="V61" s="66"/>
      <c r="W61" s="66"/>
      <c r="X61" s="66"/>
      <c r="Y61" s="66"/>
      <c r="Z61" s="66"/>
      <c r="AA61" s="66"/>
      <c r="AB61" s="66"/>
      <c r="AC61" s="66"/>
      <c r="AD61" s="66"/>
      <c r="AE61" s="66"/>
    </row>
    <row r="62" spans="1:31">
      <c r="A62" s="66"/>
      <c r="B62" s="66"/>
      <c r="M62" s="66"/>
      <c r="N62" s="66"/>
      <c r="O62" s="66"/>
      <c r="P62" s="66"/>
      <c r="Q62" s="66"/>
      <c r="R62" s="66"/>
      <c r="S62" s="66"/>
      <c r="T62" s="66"/>
      <c r="U62" s="66"/>
      <c r="V62" s="66"/>
      <c r="W62" s="66"/>
      <c r="X62" s="66"/>
      <c r="Y62" s="66"/>
      <c r="Z62" s="66"/>
      <c r="AA62" s="66"/>
      <c r="AB62" s="66"/>
      <c r="AC62" s="66"/>
      <c r="AD62" s="66"/>
      <c r="AE62" s="66"/>
    </row>
    <row r="63" spans="1:31">
      <c r="A63" s="66"/>
      <c r="B63" s="66"/>
      <c r="M63" s="66"/>
      <c r="N63" s="66"/>
      <c r="O63" s="66"/>
      <c r="P63" s="66"/>
      <c r="Q63" s="66"/>
      <c r="R63" s="66"/>
      <c r="S63" s="66"/>
      <c r="T63" s="66"/>
      <c r="U63" s="66"/>
      <c r="V63" s="66"/>
      <c r="W63" s="66"/>
      <c r="X63" s="66"/>
      <c r="Y63" s="66"/>
      <c r="Z63" s="66"/>
      <c r="AA63" s="66"/>
      <c r="AB63" s="66"/>
      <c r="AC63" s="66"/>
      <c r="AD63" s="66"/>
      <c r="AE63" s="66"/>
    </row>
    <row r="64" spans="1:31">
      <c r="A64" s="66"/>
      <c r="B64" s="66"/>
      <c r="M64" s="66"/>
      <c r="N64" s="66"/>
      <c r="O64" s="66"/>
      <c r="P64" s="66"/>
      <c r="Q64" s="66"/>
      <c r="R64" s="66"/>
      <c r="S64" s="66"/>
      <c r="T64" s="66"/>
      <c r="U64" s="66"/>
      <c r="V64" s="66"/>
      <c r="W64" s="66"/>
      <c r="X64" s="66"/>
      <c r="Y64" s="66"/>
      <c r="Z64" s="66"/>
      <c r="AA64" s="66"/>
      <c r="AB64" s="66"/>
      <c r="AC64" s="66"/>
      <c r="AD64" s="66"/>
      <c r="AE64" s="66"/>
    </row>
    <row r="65" spans="1:31">
      <c r="A65" s="66"/>
      <c r="B65" s="66"/>
      <c r="M65" s="66"/>
      <c r="N65" s="66"/>
      <c r="O65" s="66"/>
      <c r="P65" s="66"/>
      <c r="Q65" s="66"/>
      <c r="R65" s="66"/>
      <c r="S65" s="66"/>
      <c r="T65" s="66"/>
      <c r="U65" s="66"/>
      <c r="V65" s="66"/>
      <c r="W65" s="66"/>
      <c r="X65" s="66"/>
      <c r="Y65" s="66"/>
      <c r="Z65" s="66"/>
      <c r="AA65" s="66"/>
      <c r="AB65" s="66"/>
      <c r="AC65" s="66"/>
      <c r="AD65" s="66"/>
      <c r="AE65" s="66"/>
    </row>
    <row r="66" spans="1:31">
      <c r="A66" s="66"/>
      <c r="B66" s="66"/>
      <c r="M66" s="66"/>
      <c r="N66" s="66"/>
      <c r="O66" s="66"/>
      <c r="P66" s="66"/>
      <c r="Q66" s="66"/>
      <c r="R66" s="66"/>
      <c r="S66" s="66"/>
      <c r="T66" s="66"/>
      <c r="U66" s="66"/>
      <c r="V66" s="66"/>
      <c r="W66" s="66"/>
      <c r="X66" s="66"/>
      <c r="Y66" s="66"/>
      <c r="Z66" s="66"/>
      <c r="AA66" s="66"/>
      <c r="AB66" s="66"/>
      <c r="AC66" s="66"/>
      <c r="AD66" s="66"/>
      <c r="AE66" s="66"/>
    </row>
    <row r="67" spans="1:31">
      <c r="A67" s="66"/>
      <c r="B67" s="66"/>
      <c r="M67" s="66"/>
      <c r="N67" s="66"/>
      <c r="O67" s="66"/>
      <c r="P67" s="66"/>
      <c r="Q67" s="66"/>
      <c r="R67" s="66"/>
      <c r="S67" s="66"/>
      <c r="T67" s="66"/>
      <c r="U67" s="66"/>
      <c r="V67" s="66"/>
      <c r="W67" s="66"/>
      <c r="X67" s="66"/>
      <c r="Y67" s="66"/>
      <c r="Z67" s="66"/>
      <c r="AA67" s="66"/>
      <c r="AB67" s="66"/>
      <c r="AC67" s="66"/>
      <c r="AD67" s="66"/>
      <c r="AE67" s="66"/>
    </row>
    <row r="68" spans="1:31">
      <c r="A68" s="66"/>
      <c r="B68" s="66"/>
      <c r="M68" s="66"/>
      <c r="N68" s="66"/>
      <c r="O68" s="66"/>
      <c r="P68" s="66"/>
      <c r="Q68" s="66"/>
      <c r="R68" s="66"/>
      <c r="S68" s="66"/>
      <c r="T68" s="66"/>
      <c r="U68" s="66"/>
      <c r="V68" s="66"/>
      <c r="W68" s="66"/>
      <c r="X68" s="66"/>
      <c r="Y68" s="66"/>
      <c r="Z68" s="66"/>
      <c r="AA68" s="66"/>
      <c r="AB68" s="66"/>
      <c r="AC68" s="66"/>
      <c r="AD68" s="66"/>
      <c r="AE68" s="66"/>
    </row>
    <row r="69" spans="1:31">
      <c r="A69" s="66"/>
      <c r="B69" s="66"/>
      <c r="M69" s="66"/>
      <c r="N69" s="66"/>
      <c r="O69" s="66"/>
      <c r="P69" s="66"/>
      <c r="Q69" s="66"/>
      <c r="R69" s="66"/>
      <c r="S69" s="66"/>
      <c r="T69" s="66"/>
      <c r="U69" s="66"/>
      <c r="V69" s="66"/>
      <c r="W69" s="66"/>
      <c r="X69" s="66"/>
      <c r="Y69" s="66"/>
      <c r="Z69" s="66"/>
      <c r="AA69" s="66"/>
      <c r="AB69" s="66"/>
      <c r="AC69" s="66"/>
      <c r="AD69" s="66"/>
      <c r="AE69" s="66"/>
    </row>
    <row r="70" spans="1:31">
      <c r="A70" s="66"/>
      <c r="B70" s="66"/>
      <c r="M70" s="66"/>
      <c r="N70" s="66"/>
      <c r="O70" s="66"/>
      <c r="P70" s="66"/>
      <c r="Q70" s="66"/>
      <c r="R70" s="66"/>
      <c r="S70" s="66"/>
      <c r="T70" s="66"/>
      <c r="U70" s="66"/>
      <c r="V70" s="66"/>
      <c r="W70" s="66"/>
      <c r="X70" s="66"/>
      <c r="Y70" s="66"/>
      <c r="Z70" s="66"/>
      <c r="AA70" s="66"/>
      <c r="AB70" s="66"/>
      <c r="AC70" s="66"/>
      <c r="AD70" s="66"/>
      <c r="AE70" s="66"/>
    </row>
    <row r="71" spans="1:31">
      <c r="A71" s="66"/>
      <c r="B71" s="66"/>
      <c r="M71" s="66"/>
      <c r="N71" s="66"/>
      <c r="O71" s="66"/>
      <c r="P71" s="66"/>
      <c r="Q71" s="66"/>
      <c r="R71" s="66"/>
      <c r="S71" s="66"/>
      <c r="T71" s="66"/>
      <c r="U71" s="66"/>
      <c r="V71" s="66"/>
      <c r="W71" s="66"/>
      <c r="X71" s="66"/>
      <c r="Y71" s="66"/>
      <c r="Z71" s="66"/>
      <c r="AA71" s="66"/>
      <c r="AB71" s="66"/>
      <c r="AC71" s="66"/>
      <c r="AD71" s="66"/>
      <c r="AE71" s="66"/>
    </row>
    <row r="72" spans="1:31">
      <c r="A72" s="66"/>
      <c r="B72" s="66"/>
      <c r="M72" s="66"/>
      <c r="N72" s="66"/>
      <c r="O72" s="66"/>
      <c r="P72" s="66"/>
      <c r="Q72" s="66"/>
      <c r="R72" s="66"/>
      <c r="S72" s="66"/>
      <c r="T72" s="66"/>
      <c r="U72" s="66"/>
      <c r="V72" s="66"/>
      <c r="W72" s="66"/>
      <c r="X72" s="66"/>
      <c r="Y72" s="66"/>
      <c r="Z72" s="66"/>
      <c r="AA72" s="66"/>
      <c r="AB72" s="66"/>
      <c r="AC72" s="66"/>
      <c r="AD72" s="66"/>
      <c r="AE72" s="66"/>
    </row>
    <row r="73" spans="1:31">
      <c r="A73" s="66"/>
      <c r="B73" s="66"/>
      <c r="M73" s="66"/>
      <c r="N73" s="66"/>
      <c r="O73" s="66"/>
      <c r="P73" s="66"/>
      <c r="Q73" s="66"/>
      <c r="R73" s="66"/>
      <c r="S73" s="66"/>
      <c r="T73" s="66"/>
      <c r="U73" s="66"/>
      <c r="V73" s="66"/>
      <c r="W73" s="66"/>
      <c r="X73" s="66"/>
      <c r="Y73" s="66"/>
      <c r="Z73" s="66"/>
      <c r="AA73" s="66"/>
      <c r="AB73" s="66"/>
      <c r="AC73" s="66"/>
      <c r="AD73" s="66"/>
      <c r="AE73" s="66"/>
    </row>
    <row r="74" spans="1:31">
      <c r="A74" s="66"/>
      <c r="B74" s="66"/>
      <c r="M74" s="66"/>
      <c r="N74" s="66"/>
      <c r="O74" s="66"/>
      <c r="P74" s="66"/>
      <c r="Q74" s="66"/>
      <c r="R74" s="66"/>
      <c r="S74" s="66"/>
      <c r="T74" s="66"/>
      <c r="U74" s="66"/>
      <c r="V74" s="66"/>
      <c r="W74" s="66"/>
      <c r="X74" s="66"/>
      <c r="Y74" s="66"/>
      <c r="Z74" s="66"/>
      <c r="AA74" s="66"/>
      <c r="AB74" s="66"/>
      <c r="AC74" s="66"/>
      <c r="AD74" s="66"/>
      <c r="AE74" s="66"/>
    </row>
    <row r="75" spans="1:31">
      <c r="A75" s="66"/>
      <c r="B75" s="66"/>
      <c r="M75" s="66"/>
      <c r="N75" s="66"/>
      <c r="O75" s="66"/>
      <c r="P75" s="66"/>
      <c r="Q75" s="66"/>
      <c r="R75" s="66"/>
      <c r="S75" s="66"/>
      <c r="T75" s="66"/>
      <c r="U75" s="66"/>
      <c r="V75" s="66"/>
      <c r="W75" s="66"/>
      <c r="X75" s="66"/>
      <c r="Y75" s="66"/>
      <c r="Z75" s="66"/>
      <c r="AA75" s="66"/>
      <c r="AB75" s="66"/>
      <c r="AC75" s="66"/>
      <c r="AD75" s="66"/>
      <c r="AE75" s="66"/>
    </row>
    <row r="76" spans="1:31">
      <c r="A76" s="66"/>
      <c r="B76" s="66"/>
      <c r="M76" s="66"/>
      <c r="N76" s="66"/>
      <c r="O76" s="66"/>
      <c r="P76" s="66"/>
      <c r="Q76" s="66"/>
      <c r="R76" s="66"/>
      <c r="S76" s="66"/>
      <c r="T76" s="66"/>
      <c r="U76" s="66"/>
      <c r="V76" s="66"/>
      <c r="W76" s="66"/>
      <c r="X76" s="66"/>
      <c r="Y76" s="66"/>
      <c r="Z76" s="66"/>
      <c r="AA76" s="66"/>
      <c r="AB76" s="66"/>
      <c r="AC76" s="66"/>
      <c r="AD76" s="66"/>
      <c r="AE76" s="66"/>
    </row>
    <row r="77" spans="1:31">
      <c r="A77" s="66"/>
      <c r="B77" s="66"/>
      <c r="M77" s="66"/>
      <c r="N77" s="66"/>
      <c r="O77" s="66"/>
      <c r="P77" s="66"/>
      <c r="Q77" s="66"/>
      <c r="R77" s="66"/>
      <c r="S77" s="66"/>
      <c r="T77" s="66"/>
      <c r="U77" s="66"/>
      <c r="V77" s="66"/>
      <c r="W77" s="66"/>
      <c r="X77" s="66"/>
      <c r="Y77" s="66"/>
      <c r="Z77" s="66"/>
      <c r="AA77" s="66"/>
      <c r="AB77" s="66"/>
      <c r="AC77" s="66"/>
      <c r="AD77" s="66"/>
      <c r="AE77" s="66"/>
    </row>
    <row r="78" spans="1:31">
      <c r="A78" s="66"/>
      <c r="B78" s="66"/>
      <c r="M78" s="66"/>
      <c r="N78" s="66"/>
      <c r="O78" s="66"/>
      <c r="P78" s="66"/>
      <c r="Q78" s="66"/>
      <c r="R78" s="66"/>
      <c r="S78" s="66"/>
      <c r="T78" s="66"/>
      <c r="U78" s="66"/>
      <c r="V78" s="66"/>
      <c r="W78" s="66"/>
      <c r="X78" s="66"/>
      <c r="Y78" s="66"/>
      <c r="Z78" s="66"/>
      <c r="AA78" s="66"/>
      <c r="AB78" s="66"/>
      <c r="AC78" s="66"/>
      <c r="AD78" s="66"/>
      <c r="AE78" s="66"/>
    </row>
    <row r="79" spans="1:31">
      <c r="A79" s="66"/>
      <c r="B79" s="66"/>
      <c r="M79" s="66"/>
      <c r="N79" s="66"/>
      <c r="O79" s="66"/>
      <c r="P79" s="66"/>
      <c r="Q79" s="66"/>
      <c r="R79" s="66"/>
      <c r="S79" s="66"/>
      <c r="T79" s="66"/>
      <c r="U79" s="66"/>
      <c r="V79" s="66"/>
      <c r="W79" s="66"/>
      <c r="X79" s="66"/>
      <c r="Y79" s="66"/>
      <c r="Z79" s="66"/>
      <c r="AA79" s="66"/>
      <c r="AB79" s="66"/>
      <c r="AC79" s="66"/>
      <c r="AD79" s="66"/>
      <c r="AE79" s="66"/>
    </row>
    <row r="80" spans="1:31">
      <c r="A80" s="66"/>
      <c r="B80" s="66"/>
      <c r="M80" s="66"/>
      <c r="N80" s="66"/>
      <c r="O80" s="66"/>
      <c r="P80" s="66"/>
      <c r="Q80" s="66"/>
      <c r="R80" s="66"/>
      <c r="S80" s="66"/>
      <c r="T80" s="66"/>
      <c r="U80" s="66"/>
      <c r="V80" s="66"/>
      <c r="W80" s="66"/>
      <c r="X80" s="66"/>
      <c r="Y80" s="66"/>
      <c r="Z80" s="66"/>
      <c r="AA80" s="66"/>
      <c r="AB80" s="66"/>
      <c r="AC80" s="66"/>
      <c r="AD80" s="66"/>
      <c r="AE80" s="66"/>
    </row>
    <row r="81" spans="1:31">
      <c r="A81" s="66"/>
      <c r="B81" s="66"/>
      <c r="M81" s="66"/>
      <c r="N81" s="66"/>
      <c r="O81" s="66"/>
      <c r="P81" s="66"/>
      <c r="Q81" s="66"/>
      <c r="R81" s="66"/>
      <c r="S81" s="66"/>
      <c r="T81" s="66"/>
      <c r="U81" s="66"/>
      <c r="V81" s="66"/>
      <c r="W81" s="66"/>
      <c r="X81" s="66"/>
      <c r="Y81" s="66"/>
      <c r="Z81" s="66"/>
      <c r="AA81" s="66"/>
      <c r="AB81" s="66"/>
      <c r="AC81" s="66"/>
      <c r="AD81" s="66"/>
      <c r="AE81" s="66"/>
    </row>
    <row r="82" spans="1:31">
      <c r="A82" s="66"/>
      <c r="B82" s="66"/>
      <c r="M82" s="66"/>
      <c r="N82" s="66"/>
      <c r="O82" s="66"/>
      <c r="P82" s="66"/>
      <c r="Q82" s="66"/>
      <c r="R82" s="66"/>
      <c r="S82" s="66"/>
      <c r="T82" s="66"/>
      <c r="U82" s="66"/>
      <c r="V82" s="66"/>
      <c r="W82" s="66"/>
      <c r="X82" s="66"/>
      <c r="Y82" s="66"/>
      <c r="Z82" s="66"/>
      <c r="AA82" s="66"/>
      <c r="AB82" s="66"/>
      <c r="AC82" s="66"/>
      <c r="AD82" s="66"/>
      <c r="AE82" s="66"/>
    </row>
    <row r="83" spans="1:31">
      <c r="A83" s="66"/>
      <c r="B83" s="66"/>
      <c r="M83" s="66"/>
      <c r="N83" s="66"/>
      <c r="O83" s="66"/>
      <c r="P83" s="66"/>
      <c r="Q83" s="66"/>
      <c r="R83" s="66"/>
      <c r="S83" s="66"/>
      <c r="T83" s="66"/>
      <c r="U83" s="66"/>
      <c r="V83" s="66"/>
      <c r="W83" s="66"/>
      <c r="X83" s="66"/>
      <c r="Y83" s="66"/>
      <c r="Z83" s="66"/>
      <c r="AA83" s="66"/>
      <c r="AB83" s="66"/>
      <c r="AC83" s="66"/>
      <c r="AD83" s="66"/>
      <c r="AE83" s="66"/>
    </row>
    <row r="84" spans="1:31">
      <c r="A84" s="66"/>
      <c r="B84" s="66"/>
      <c r="M84" s="66"/>
      <c r="N84" s="66"/>
      <c r="O84" s="66"/>
      <c r="P84" s="66"/>
      <c r="Q84" s="66"/>
      <c r="R84" s="66"/>
      <c r="S84" s="66"/>
      <c r="T84" s="66"/>
      <c r="U84" s="66"/>
      <c r="V84" s="66"/>
      <c r="W84" s="66"/>
      <c r="X84" s="66"/>
      <c r="Y84" s="66"/>
      <c r="Z84" s="66"/>
      <c r="AA84" s="66"/>
      <c r="AB84" s="66"/>
      <c r="AC84" s="66"/>
      <c r="AD84" s="66"/>
      <c r="AE84" s="66"/>
    </row>
    <row r="85" spans="1:31">
      <c r="A85" s="66"/>
      <c r="B85" s="66"/>
      <c r="M85" s="66"/>
      <c r="N85" s="66"/>
      <c r="O85" s="66"/>
      <c r="P85" s="66"/>
      <c r="Q85" s="66"/>
      <c r="R85" s="66"/>
      <c r="S85" s="66"/>
      <c r="T85" s="66"/>
      <c r="U85" s="66"/>
      <c r="V85" s="66"/>
      <c r="W85" s="66"/>
      <c r="X85" s="66"/>
      <c r="Y85" s="66"/>
      <c r="Z85" s="66"/>
      <c r="AA85" s="66"/>
      <c r="AB85" s="66"/>
      <c r="AC85" s="66"/>
      <c r="AD85" s="66"/>
      <c r="AE85" s="66"/>
    </row>
    <row r="86" spans="1:31">
      <c r="A86" s="66"/>
      <c r="B86" s="66"/>
      <c r="M86" s="66"/>
      <c r="N86" s="66"/>
      <c r="O86" s="66"/>
      <c r="P86" s="66"/>
      <c r="Q86" s="66"/>
      <c r="R86" s="66"/>
      <c r="S86" s="66"/>
      <c r="T86" s="66"/>
      <c r="U86" s="66"/>
      <c r="V86" s="66"/>
      <c r="W86" s="66"/>
      <c r="X86" s="66"/>
      <c r="Y86" s="66"/>
      <c r="Z86" s="66"/>
      <c r="AA86" s="66"/>
      <c r="AB86" s="66"/>
      <c r="AC86" s="66"/>
      <c r="AD86" s="66"/>
      <c r="AE86" s="66"/>
    </row>
    <row r="87" spans="1:31">
      <c r="A87" s="66"/>
      <c r="B87" s="66"/>
      <c r="M87" s="66"/>
      <c r="N87" s="66"/>
      <c r="O87" s="66"/>
      <c r="P87" s="66"/>
      <c r="Q87" s="66"/>
      <c r="R87" s="66"/>
      <c r="S87" s="66"/>
      <c r="T87" s="66"/>
      <c r="U87" s="66"/>
      <c r="V87" s="66"/>
      <c r="W87" s="66"/>
      <c r="X87" s="66"/>
      <c r="Y87" s="66"/>
      <c r="Z87" s="66"/>
      <c r="AA87" s="66"/>
      <c r="AB87" s="66"/>
      <c r="AC87" s="66"/>
      <c r="AD87" s="66"/>
      <c r="AE87" s="66"/>
    </row>
    <row r="88" spans="1:31">
      <c r="A88" s="66"/>
      <c r="B88" s="66"/>
      <c r="M88" s="66"/>
      <c r="N88" s="66"/>
      <c r="O88" s="66"/>
      <c r="P88" s="66"/>
      <c r="Q88" s="66"/>
      <c r="R88" s="66"/>
      <c r="S88" s="66"/>
      <c r="T88" s="66"/>
      <c r="U88" s="66"/>
      <c r="V88" s="66"/>
      <c r="W88" s="66"/>
      <c r="X88" s="66"/>
      <c r="Y88" s="66"/>
      <c r="Z88" s="66"/>
      <c r="AA88" s="66"/>
      <c r="AB88" s="66"/>
      <c r="AC88" s="66"/>
      <c r="AD88" s="66"/>
      <c r="AE88" s="66"/>
    </row>
    <row r="89" spans="1:31">
      <c r="A89" s="66"/>
      <c r="B89" s="66"/>
      <c r="M89" s="66"/>
      <c r="N89" s="66"/>
      <c r="O89" s="66"/>
      <c r="P89" s="66"/>
      <c r="Q89" s="66"/>
      <c r="R89" s="66"/>
      <c r="S89" s="66"/>
      <c r="T89" s="66"/>
      <c r="U89" s="66"/>
      <c r="V89" s="66"/>
      <c r="W89" s="66"/>
      <c r="X89" s="66"/>
      <c r="Y89" s="66"/>
      <c r="Z89" s="66"/>
      <c r="AA89" s="66"/>
      <c r="AB89" s="66"/>
      <c r="AC89" s="66"/>
      <c r="AD89" s="66"/>
      <c r="AE89" s="66"/>
    </row>
    <row r="90" spans="1:31">
      <c r="A90" s="66"/>
      <c r="B90" s="66"/>
      <c r="M90" s="66"/>
      <c r="N90" s="66"/>
      <c r="O90" s="66"/>
      <c r="P90" s="66"/>
      <c r="Q90" s="66"/>
      <c r="R90" s="66"/>
      <c r="S90" s="66"/>
      <c r="T90" s="66"/>
      <c r="U90" s="66"/>
      <c r="V90" s="66"/>
      <c r="W90" s="66"/>
      <c r="X90" s="66"/>
      <c r="Y90" s="66"/>
      <c r="Z90" s="66"/>
      <c r="AA90" s="66"/>
      <c r="AB90" s="66"/>
      <c r="AC90" s="66"/>
      <c r="AD90" s="66"/>
      <c r="AE90" s="66"/>
    </row>
    <row r="91" spans="1:31">
      <c r="A91" s="66"/>
      <c r="B91" s="66"/>
      <c r="M91" s="66"/>
      <c r="N91" s="66"/>
      <c r="O91" s="66"/>
      <c r="P91" s="66"/>
      <c r="Q91" s="66"/>
      <c r="R91" s="66"/>
      <c r="S91" s="66"/>
      <c r="T91" s="66"/>
      <c r="U91" s="66"/>
      <c r="V91" s="66"/>
      <c r="W91" s="66"/>
      <c r="X91" s="66"/>
      <c r="Y91" s="66"/>
      <c r="Z91" s="66"/>
      <c r="AA91" s="66"/>
      <c r="AB91" s="66"/>
      <c r="AC91" s="66"/>
      <c r="AD91" s="66"/>
      <c r="AE91" s="66"/>
    </row>
    <row r="92" spans="1:31">
      <c r="A92" s="66"/>
      <c r="B92" s="66"/>
      <c r="M92" s="66"/>
      <c r="N92" s="66"/>
      <c r="O92" s="66"/>
      <c r="P92" s="66"/>
      <c r="Q92" s="66"/>
      <c r="R92" s="66"/>
      <c r="S92" s="66"/>
      <c r="T92" s="66"/>
      <c r="U92" s="66"/>
      <c r="V92" s="66"/>
      <c r="W92" s="66"/>
      <c r="X92" s="66"/>
      <c r="Y92" s="66"/>
      <c r="Z92" s="66"/>
      <c r="AA92" s="66"/>
      <c r="AB92" s="66"/>
      <c r="AC92" s="66"/>
      <c r="AD92" s="66"/>
      <c r="AE92" s="66"/>
    </row>
    <row r="93" spans="1:31">
      <c r="A93" s="66"/>
      <c r="B93" s="66"/>
      <c r="M93" s="66"/>
      <c r="N93" s="66"/>
      <c r="O93" s="66"/>
      <c r="P93" s="66"/>
      <c r="Q93" s="66"/>
      <c r="R93" s="66"/>
      <c r="S93" s="66"/>
      <c r="T93" s="66"/>
      <c r="U93" s="66"/>
      <c r="V93" s="66"/>
      <c r="W93" s="66"/>
      <c r="X93" s="66"/>
      <c r="Y93" s="66"/>
      <c r="Z93" s="66"/>
      <c r="AA93" s="66"/>
      <c r="AB93" s="66"/>
      <c r="AC93" s="66"/>
      <c r="AD93" s="66"/>
      <c r="AE93" s="66"/>
    </row>
    <row r="94" spans="1:31">
      <c r="A94" s="66"/>
      <c r="B94" s="66"/>
      <c r="M94" s="66"/>
      <c r="N94" s="66"/>
      <c r="O94" s="66"/>
      <c r="P94" s="66"/>
      <c r="Q94" s="66"/>
      <c r="R94" s="66"/>
      <c r="S94" s="66"/>
      <c r="T94" s="66"/>
      <c r="U94" s="66"/>
      <c r="V94" s="66"/>
      <c r="W94" s="66"/>
      <c r="X94" s="66"/>
      <c r="Y94" s="66"/>
      <c r="Z94" s="66"/>
      <c r="AA94" s="66"/>
      <c r="AB94" s="66"/>
      <c r="AC94" s="66"/>
      <c r="AD94" s="66"/>
      <c r="AE94" s="66"/>
    </row>
    <row r="95" spans="1:31">
      <c r="A95" s="66"/>
      <c r="B95" s="66"/>
      <c r="M95" s="66"/>
      <c r="N95" s="66"/>
      <c r="O95" s="66"/>
      <c r="P95" s="66"/>
      <c r="Q95" s="66"/>
      <c r="R95" s="66"/>
      <c r="S95" s="66"/>
      <c r="T95" s="66"/>
      <c r="U95" s="66"/>
      <c r="V95" s="66"/>
      <c r="W95" s="66"/>
      <c r="X95" s="66"/>
      <c r="Y95" s="66"/>
      <c r="Z95" s="66"/>
      <c r="AA95" s="66"/>
      <c r="AB95" s="66"/>
      <c r="AC95" s="66"/>
      <c r="AD95" s="66"/>
      <c r="AE95" s="66"/>
    </row>
    <row r="96" spans="1:31">
      <c r="A96" s="66"/>
      <c r="B96" s="66"/>
      <c r="M96" s="66"/>
      <c r="N96" s="66"/>
      <c r="O96" s="66"/>
      <c r="P96" s="66"/>
      <c r="Q96" s="66"/>
      <c r="R96" s="66"/>
      <c r="S96" s="66"/>
      <c r="T96" s="66"/>
      <c r="U96" s="66"/>
      <c r="V96" s="66"/>
      <c r="W96" s="66"/>
      <c r="X96" s="66"/>
      <c r="Y96" s="66"/>
      <c r="Z96" s="66"/>
      <c r="AA96" s="66"/>
      <c r="AB96" s="66"/>
      <c r="AC96" s="66"/>
      <c r="AD96" s="66"/>
      <c r="AE96" s="66"/>
    </row>
    <row r="97" spans="1:31">
      <c r="A97" s="66"/>
      <c r="B97" s="66"/>
      <c r="M97" s="66"/>
      <c r="N97" s="66"/>
      <c r="O97" s="66"/>
      <c r="P97" s="66"/>
      <c r="Q97" s="66"/>
      <c r="R97" s="66"/>
      <c r="S97" s="66"/>
      <c r="T97" s="66"/>
      <c r="U97" s="66"/>
      <c r="V97" s="66"/>
      <c r="W97" s="66"/>
      <c r="X97" s="66"/>
      <c r="Y97" s="66"/>
      <c r="Z97" s="66"/>
      <c r="AA97" s="66"/>
      <c r="AB97" s="66"/>
      <c r="AC97" s="66"/>
      <c r="AD97" s="66"/>
      <c r="AE97" s="66"/>
    </row>
    <row r="98" spans="1:31">
      <c r="A98" s="66"/>
      <c r="B98" s="66"/>
      <c r="M98" s="66"/>
      <c r="N98" s="66"/>
      <c r="O98" s="66"/>
      <c r="P98" s="66"/>
      <c r="Q98" s="66"/>
      <c r="R98" s="66"/>
      <c r="S98" s="66"/>
      <c r="T98" s="66"/>
      <c r="U98" s="66"/>
      <c r="V98" s="66"/>
      <c r="W98" s="66"/>
      <c r="X98" s="66"/>
      <c r="Y98" s="66"/>
      <c r="Z98" s="66"/>
      <c r="AA98" s="66"/>
      <c r="AB98" s="66"/>
      <c r="AC98" s="66"/>
      <c r="AD98" s="66"/>
      <c r="AE98" s="66"/>
    </row>
    <row r="99" spans="1:31">
      <c r="A99" s="66"/>
      <c r="B99" s="66"/>
      <c r="M99" s="66"/>
      <c r="N99" s="66"/>
      <c r="O99" s="66"/>
      <c r="P99" s="66"/>
      <c r="Q99" s="66"/>
      <c r="R99" s="66"/>
      <c r="S99" s="66"/>
      <c r="T99" s="66"/>
      <c r="U99" s="66"/>
      <c r="V99" s="66"/>
      <c r="W99" s="66"/>
      <c r="X99" s="66"/>
      <c r="Y99" s="66"/>
      <c r="Z99" s="66"/>
      <c r="AA99" s="66"/>
      <c r="AB99" s="66"/>
      <c r="AC99" s="66"/>
      <c r="AD99" s="66"/>
      <c r="AE99" s="66"/>
    </row>
    <row r="100" spans="1:31">
      <c r="A100" s="66"/>
      <c r="B100" s="66"/>
      <c r="M100" s="66"/>
      <c r="N100" s="66"/>
      <c r="O100" s="66"/>
      <c r="P100" s="66"/>
      <c r="Q100" s="66"/>
      <c r="R100" s="66"/>
      <c r="S100" s="66"/>
      <c r="T100" s="66"/>
      <c r="U100" s="66"/>
      <c r="V100" s="66"/>
      <c r="W100" s="66"/>
      <c r="X100" s="66"/>
      <c r="Y100" s="66"/>
      <c r="Z100" s="66"/>
      <c r="AA100" s="66"/>
      <c r="AB100" s="66"/>
      <c r="AC100" s="66"/>
      <c r="AD100" s="66"/>
      <c r="AE100" s="66"/>
    </row>
    <row r="101" spans="1:31">
      <c r="A101" s="66"/>
      <c r="B101" s="66"/>
      <c r="M101" s="66"/>
      <c r="N101" s="66"/>
      <c r="O101" s="66"/>
      <c r="P101" s="66"/>
      <c r="Q101" s="66"/>
      <c r="R101" s="66"/>
      <c r="S101" s="66"/>
      <c r="T101" s="66"/>
      <c r="U101" s="66"/>
      <c r="V101" s="66"/>
      <c r="W101" s="66"/>
      <c r="X101" s="66"/>
      <c r="Y101" s="66"/>
      <c r="Z101" s="66"/>
      <c r="AA101" s="66"/>
      <c r="AB101" s="66"/>
      <c r="AC101" s="66"/>
      <c r="AD101" s="66"/>
      <c r="AE101" s="66"/>
    </row>
    <row r="102" spans="1:31">
      <c r="A102" s="66"/>
      <c r="B102" s="66"/>
    </row>
    <row r="103" spans="1:31">
      <c r="A103" s="66"/>
      <c r="B103" s="66"/>
    </row>
    <row r="104" spans="1:31">
      <c r="A104" s="66"/>
      <c r="B104" s="66"/>
    </row>
    <row r="105" spans="1:31">
      <c r="A105" s="66"/>
      <c r="B105" s="66"/>
    </row>
  </sheetData>
  <mergeCells count="23">
    <mergeCell ref="B22:D22"/>
    <mergeCell ref="A32:D32"/>
    <mergeCell ref="A33:D33"/>
    <mergeCell ref="B24:D24"/>
    <mergeCell ref="A27:D27"/>
    <mergeCell ref="A28:D28"/>
    <mergeCell ref="A29:D29"/>
    <mergeCell ref="A31:D31"/>
    <mergeCell ref="A14:D14"/>
    <mergeCell ref="B15:D15"/>
    <mergeCell ref="B16:D16"/>
    <mergeCell ref="B18:D18"/>
    <mergeCell ref="B20:D20"/>
    <mergeCell ref="B9:D9"/>
    <mergeCell ref="B10:C10"/>
    <mergeCell ref="B11:C11"/>
    <mergeCell ref="A13:D13"/>
    <mergeCell ref="B1:C1"/>
    <mergeCell ref="A3:D4"/>
    <mergeCell ref="A5:D5"/>
    <mergeCell ref="A6:C6"/>
    <mergeCell ref="B7:D7"/>
    <mergeCell ref="B8:D8"/>
  </mergeCells>
  <pageMargins left="1.19" right="0.75" top="1" bottom="1" header="0.5" footer="0.5"/>
  <pageSetup paperSize="9" scale="6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2"/>
  <sheetViews>
    <sheetView view="pageBreakPreview" zoomScaleNormal="100" zoomScaleSheetLayoutView="100" workbookViewId="0"/>
  </sheetViews>
  <sheetFormatPr defaultColWidth="9.140625" defaultRowHeight="14.25"/>
  <cols>
    <col min="1" max="1" width="4.42578125" style="1" customWidth="1"/>
    <col min="2" max="2" width="66.5703125" style="1" customWidth="1"/>
    <col min="3" max="16384" width="9.140625" style="1"/>
  </cols>
  <sheetData>
    <row r="1" spans="1:3">
      <c r="B1" s="36" t="s">
        <v>1407</v>
      </c>
    </row>
    <row r="2" spans="1:3">
      <c r="B2" s="80" t="s">
        <v>1408</v>
      </c>
    </row>
    <row r="3" spans="1:3" ht="28.5">
      <c r="B3" s="38" t="s">
        <v>1409</v>
      </c>
    </row>
    <row r="4" spans="1:3" ht="135" customHeight="1">
      <c r="B4" s="39" t="s">
        <v>1410</v>
      </c>
    </row>
    <row r="6" spans="1:3" ht="28.5">
      <c r="B6" s="39" t="s">
        <v>1411</v>
      </c>
    </row>
    <row r="7" spans="1:3" ht="57">
      <c r="B7" s="39" t="s">
        <v>1412</v>
      </c>
    </row>
    <row r="8" spans="1:3" ht="57">
      <c r="B8" s="39" t="s">
        <v>1413</v>
      </c>
    </row>
    <row r="10" spans="1:3" ht="57">
      <c r="B10" s="39" t="s">
        <v>1414</v>
      </c>
    </row>
    <row r="12" spans="1:3">
      <c r="A12" s="36">
        <v>29</v>
      </c>
      <c r="B12" s="36" t="s">
        <v>1415</v>
      </c>
      <c r="C12" s="36"/>
    </row>
    <row r="13" spans="1:3" ht="28.5">
      <c r="A13" s="36">
        <v>87</v>
      </c>
      <c r="B13" s="38" t="s">
        <v>1416</v>
      </c>
      <c r="C13" s="36"/>
    </row>
    <row r="14" spans="1:3">
      <c r="A14" s="1">
        <v>97</v>
      </c>
      <c r="B14" s="1" t="s">
        <v>1417</v>
      </c>
    </row>
    <row r="15" spans="1:3">
      <c r="A15" s="36">
        <v>98</v>
      </c>
      <c r="B15" s="36" t="s">
        <v>1418</v>
      </c>
      <c r="C15" s="36"/>
    </row>
    <row r="16" spans="1:3">
      <c r="A16" s="36">
        <v>100</v>
      </c>
      <c r="B16" s="36" t="s">
        <v>1419</v>
      </c>
      <c r="C16" s="36"/>
    </row>
    <row r="17" spans="1:3">
      <c r="A17" s="36">
        <v>105</v>
      </c>
      <c r="B17" s="36" t="s">
        <v>1420</v>
      </c>
      <c r="C17" s="36"/>
    </row>
    <row r="18" spans="1:3">
      <c r="A18" s="36">
        <v>111</v>
      </c>
      <c r="B18" s="36" t="s">
        <v>1421</v>
      </c>
      <c r="C18" s="36"/>
    </row>
    <row r="19" spans="1:3">
      <c r="A19" s="1">
        <v>131</v>
      </c>
      <c r="B19" s="1" t="s">
        <v>1422</v>
      </c>
    </row>
    <row r="20" spans="1:3">
      <c r="A20" s="36">
        <v>138</v>
      </c>
      <c r="B20" s="36" t="s">
        <v>1423</v>
      </c>
      <c r="C20" s="36"/>
    </row>
    <row r="21" spans="1:3">
      <c r="A21" s="1">
        <v>141</v>
      </c>
      <c r="B21" s="1" t="s">
        <v>1424</v>
      </c>
    </row>
    <row r="22" spans="1:3">
      <c r="A22" s="1">
        <v>142</v>
      </c>
      <c r="B22" s="1" t="s">
        <v>1425</v>
      </c>
    </row>
    <row r="23" spans="1:3">
      <c r="A23" s="1">
        <v>143</v>
      </c>
      <c r="B23" s="1" t="s">
        <v>1426</v>
      </c>
    </row>
    <row r="24" spans="1:3">
      <c r="A24" s="1">
        <v>155</v>
      </c>
      <c r="B24" s="1" t="s">
        <v>1427</v>
      </c>
    </row>
    <row r="25" spans="1:3">
      <c r="A25" s="1">
        <v>169</v>
      </c>
      <c r="B25" s="1" t="s">
        <v>1428</v>
      </c>
    </row>
    <row r="26" spans="1:3">
      <c r="A26" s="36">
        <v>182</v>
      </c>
      <c r="B26" s="36" t="s">
        <v>1429</v>
      </c>
      <c r="C26" s="36"/>
    </row>
    <row r="27" spans="1:3">
      <c r="A27" s="36"/>
      <c r="B27" s="36"/>
      <c r="C27" s="36"/>
    </row>
    <row r="28" spans="1:3">
      <c r="B28" s="1" t="s">
        <v>1430</v>
      </c>
    </row>
    <row r="29" spans="1:3">
      <c r="B29" s="1" t="s">
        <v>1431</v>
      </c>
    </row>
    <row r="31" spans="1:3" ht="57">
      <c r="B31" s="38" t="s">
        <v>1432</v>
      </c>
    </row>
    <row r="32" spans="1:3">
      <c r="B32" s="40" t="s">
        <v>1433</v>
      </c>
    </row>
  </sheetData>
  <phoneticPr fontId="7" type="noConversion"/>
  <pageMargins left="0.75" right="0.75" top="1" bottom="1" header="0.5" footer="0.5"/>
  <pageSetup paperSize="9" scale="8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573"/>
  <sheetViews>
    <sheetView view="pageBreakPreview" zoomScaleNormal="130" zoomScaleSheetLayoutView="100" workbookViewId="0">
      <selection sqref="A1:D1"/>
    </sheetView>
  </sheetViews>
  <sheetFormatPr defaultColWidth="11.42578125" defaultRowHeight="15.75"/>
  <cols>
    <col min="1" max="1" width="19" style="6" customWidth="1"/>
    <col min="2" max="2" width="18.5703125" style="6" customWidth="1"/>
    <col min="3" max="3" width="29.28515625" style="6" customWidth="1"/>
    <col min="4" max="4" width="32.28515625" style="6" customWidth="1"/>
    <col min="5" max="5" width="4.140625" style="222" customWidth="1"/>
    <col min="6" max="16384" width="11.42578125" style="223"/>
  </cols>
  <sheetData>
    <row r="1" spans="1:5" s="60" customFormat="1" ht="14.25">
      <c r="A1" s="979" t="s">
        <v>1434</v>
      </c>
      <c r="B1" s="979"/>
      <c r="C1" s="979"/>
      <c r="D1" s="980"/>
      <c r="E1" s="233"/>
    </row>
    <row r="2" spans="1:5" ht="16.5" customHeight="1" thickBot="1">
      <c r="A2" s="981" t="s">
        <v>1435</v>
      </c>
      <c r="B2" s="981"/>
      <c r="C2" s="981"/>
      <c r="D2" s="982"/>
    </row>
    <row r="3" spans="1:5" ht="70.5" customHeight="1" thickBot="1">
      <c r="A3" s="983" t="s">
        <v>1436</v>
      </c>
      <c r="B3" s="984"/>
      <c r="C3" s="984"/>
      <c r="D3" s="985"/>
    </row>
    <row r="4" spans="1:5" s="60" customFormat="1" ht="40.5" customHeight="1" thickBot="1">
      <c r="A4" s="224" t="s">
        <v>1437</v>
      </c>
      <c r="B4" s="225" t="s">
        <v>1438</v>
      </c>
      <c r="C4" s="225" t="s">
        <v>1439</v>
      </c>
      <c r="D4" s="226" t="s">
        <v>1440</v>
      </c>
      <c r="E4" s="227"/>
    </row>
    <row r="5" spans="1:5" s="60" customFormat="1" ht="14.25" customHeight="1">
      <c r="A5" s="228" t="s">
        <v>1441</v>
      </c>
      <c r="B5" s="229" t="s">
        <v>1442</v>
      </c>
      <c r="C5" s="971"/>
      <c r="D5" s="973"/>
      <c r="E5" s="221"/>
    </row>
    <row r="6" spans="1:5" s="60" customFormat="1" ht="14.25" customHeight="1" thickBot="1">
      <c r="A6" s="624" t="s">
        <v>1443</v>
      </c>
      <c r="B6" s="230" t="s">
        <v>1444</v>
      </c>
      <c r="C6" s="972"/>
      <c r="D6" s="974"/>
      <c r="E6" s="221"/>
    </row>
    <row r="7" spans="1:5" s="60" customFormat="1" ht="14.25" customHeight="1">
      <c r="A7" s="624"/>
      <c r="B7" s="229" t="s">
        <v>1445</v>
      </c>
      <c r="C7" s="971"/>
      <c r="D7" s="973"/>
      <c r="E7" s="221"/>
    </row>
    <row r="8" spans="1:5" s="60" customFormat="1" ht="14.25" customHeight="1" thickBot="1">
      <c r="A8" s="624"/>
      <c r="B8" s="230" t="s">
        <v>1446</v>
      </c>
      <c r="C8" s="972"/>
      <c r="D8" s="974"/>
      <c r="E8" s="221"/>
    </row>
    <row r="9" spans="1:5" s="231" customFormat="1" ht="14.25" customHeight="1">
      <c r="A9" s="624"/>
      <c r="B9" s="229" t="s">
        <v>1447</v>
      </c>
      <c r="C9" s="971"/>
      <c r="D9" s="973"/>
      <c r="E9" s="221"/>
    </row>
    <row r="10" spans="1:5" s="231" customFormat="1" ht="14.25" customHeight="1" thickBot="1">
      <c r="A10" s="623"/>
      <c r="B10" s="230" t="s">
        <v>1448</v>
      </c>
      <c r="C10" s="972"/>
      <c r="D10" s="974"/>
      <c r="E10" s="221"/>
    </row>
    <row r="11" spans="1:5" s="60" customFormat="1" ht="14.25" customHeight="1">
      <c r="A11" s="228" t="s">
        <v>1449</v>
      </c>
      <c r="B11" s="971"/>
      <c r="C11" s="971"/>
      <c r="D11" s="973" t="s">
        <v>1450</v>
      </c>
      <c r="E11" s="221"/>
    </row>
    <row r="12" spans="1:5" s="60" customFormat="1" ht="14.25" customHeight="1" thickBot="1">
      <c r="A12" s="623" t="s">
        <v>1451</v>
      </c>
      <c r="B12" s="972"/>
      <c r="C12" s="972"/>
      <c r="D12" s="974"/>
      <c r="E12" s="221"/>
    </row>
    <row r="13" spans="1:5" s="60" customFormat="1" ht="14.25" customHeight="1">
      <c r="A13" s="228" t="s">
        <v>1452</v>
      </c>
      <c r="B13" s="229" t="s">
        <v>1453</v>
      </c>
      <c r="C13" s="971"/>
      <c r="D13" s="973"/>
      <c r="E13" s="221"/>
    </row>
    <row r="14" spans="1:5" s="60" customFormat="1" ht="14.25" customHeight="1" thickBot="1">
      <c r="A14" s="624" t="s">
        <v>1454</v>
      </c>
      <c r="B14" s="230" t="s">
        <v>1455</v>
      </c>
      <c r="C14" s="972"/>
      <c r="D14" s="974"/>
      <c r="E14" s="221"/>
    </row>
    <row r="15" spans="1:5" s="60" customFormat="1" ht="14.25" customHeight="1">
      <c r="A15" s="624"/>
      <c r="B15" s="229" t="s">
        <v>1456</v>
      </c>
      <c r="C15" s="971"/>
      <c r="D15" s="973"/>
      <c r="E15" s="221"/>
    </row>
    <row r="16" spans="1:5" s="60" customFormat="1" ht="14.25" customHeight="1" thickBot="1">
      <c r="A16" s="624"/>
      <c r="B16" s="230" t="s">
        <v>1457</v>
      </c>
      <c r="C16" s="972"/>
      <c r="D16" s="974"/>
      <c r="E16" s="221"/>
    </row>
    <row r="17" spans="1:5" s="60" customFormat="1" ht="14.25" customHeight="1">
      <c r="A17" s="624"/>
      <c r="B17" s="229" t="s">
        <v>1458</v>
      </c>
      <c r="C17" s="971"/>
      <c r="D17" s="973"/>
      <c r="E17" s="221"/>
    </row>
    <row r="18" spans="1:5" s="60" customFormat="1" ht="14.25" customHeight="1" thickBot="1">
      <c r="A18" s="624"/>
      <c r="B18" s="230" t="s">
        <v>1459</v>
      </c>
      <c r="C18" s="972"/>
      <c r="D18" s="974"/>
      <c r="E18" s="221"/>
    </row>
    <row r="19" spans="1:5" s="60" customFormat="1" ht="14.25" customHeight="1">
      <c r="A19" s="624"/>
      <c r="B19" s="229" t="s">
        <v>1460</v>
      </c>
      <c r="C19" s="971"/>
      <c r="D19" s="973"/>
      <c r="E19" s="221"/>
    </row>
    <row r="20" spans="1:5" s="60" customFormat="1" ht="14.25" customHeight="1" thickBot="1">
      <c r="A20" s="624"/>
      <c r="B20" s="230" t="s">
        <v>1461</v>
      </c>
      <c r="C20" s="972"/>
      <c r="D20" s="974"/>
      <c r="E20" s="221"/>
    </row>
    <row r="21" spans="1:5" s="60" customFormat="1" ht="14.25" customHeight="1">
      <c r="A21" s="624"/>
      <c r="B21" s="229" t="s">
        <v>1462</v>
      </c>
      <c r="C21" s="971"/>
      <c r="D21" s="973"/>
      <c r="E21" s="221"/>
    </row>
    <row r="22" spans="1:5" s="60" customFormat="1" ht="14.25" customHeight="1" thickBot="1">
      <c r="A22" s="624"/>
      <c r="B22" s="230" t="s">
        <v>1463</v>
      </c>
      <c r="C22" s="972"/>
      <c r="D22" s="974"/>
      <c r="E22" s="221"/>
    </row>
    <row r="23" spans="1:5" s="60" customFormat="1" ht="14.25" customHeight="1">
      <c r="A23" s="624"/>
      <c r="B23" s="229" t="s">
        <v>1464</v>
      </c>
      <c r="C23" s="971"/>
      <c r="D23" s="973"/>
      <c r="E23" s="221"/>
    </row>
    <row r="24" spans="1:5" s="60" customFormat="1" ht="14.25" customHeight="1" thickBot="1">
      <c r="A24" s="624"/>
      <c r="B24" s="230" t="s">
        <v>1465</v>
      </c>
      <c r="C24" s="972"/>
      <c r="D24" s="974"/>
      <c r="E24" s="221"/>
    </row>
    <row r="25" spans="1:5" s="60" customFormat="1" ht="14.25" customHeight="1">
      <c r="A25" s="624"/>
      <c r="B25" s="229" t="s">
        <v>1466</v>
      </c>
      <c r="C25" s="971"/>
      <c r="D25" s="973"/>
      <c r="E25" s="221"/>
    </row>
    <row r="26" spans="1:5" s="60" customFormat="1" ht="14.25" customHeight="1" thickBot="1">
      <c r="A26" s="623"/>
      <c r="B26" s="230" t="s">
        <v>1467</v>
      </c>
      <c r="C26" s="972"/>
      <c r="D26" s="974"/>
      <c r="E26" s="221"/>
    </row>
    <row r="27" spans="1:5" s="60" customFormat="1" ht="14.25" customHeight="1">
      <c r="A27" s="228" t="s">
        <v>1468</v>
      </c>
      <c r="B27" s="229" t="s">
        <v>1469</v>
      </c>
      <c r="C27" s="971"/>
      <c r="D27" s="973"/>
      <c r="E27" s="221"/>
    </row>
    <row r="28" spans="1:5" s="60" customFormat="1" ht="14.25" customHeight="1" thickBot="1">
      <c r="A28" s="624" t="s">
        <v>1470</v>
      </c>
      <c r="B28" s="230" t="s">
        <v>1471</v>
      </c>
      <c r="C28" s="972"/>
      <c r="D28" s="974"/>
      <c r="E28" s="221"/>
    </row>
    <row r="29" spans="1:5" s="60" customFormat="1" ht="14.25" customHeight="1">
      <c r="A29" s="624"/>
      <c r="B29" s="229" t="s">
        <v>1472</v>
      </c>
      <c r="C29" s="971"/>
      <c r="D29" s="973"/>
      <c r="E29" s="221"/>
    </row>
    <row r="30" spans="1:5" s="60" customFormat="1" ht="14.25" customHeight="1" thickBot="1">
      <c r="A30" s="624"/>
      <c r="B30" s="230" t="s">
        <v>1473</v>
      </c>
      <c r="C30" s="972"/>
      <c r="D30" s="974"/>
      <c r="E30" s="221"/>
    </row>
    <row r="31" spans="1:5" s="60" customFormat="1" ht="14.25" customHeight="1">
      <c r="A31" s="624"/>
      <c r="B31" s="229" t="s">
        <v>1474</v>
      </c>
      <c r="C31" s="229" t="s">
        <v>1475</v>
      </c>
      <c r="D31" s="973"/>
      <c r="E31" s="221"/>
    </row>
    <row r="32" spans="1:5" s="60" customFormat="1" ht="14.25" customHeight="1" thickBot="1">
      <c r="A32" s="624"/>
      <c r="B32" s="232" t="s">
        <v>1476</v>
      </c>
      <c r="C32" s="230" t="s">
        <v>1477</v>
      </c>
      <c r="D32" s="974"/>
      <c r="E32" s="221"/>
    </row>
    <row r="33" spans="1:5" s="60" customFormat="1" ht="14.25" customHeight="1">
      <c r="A33" s="624"/>
      <c r="B33" s="232"/>
      <c r="C33" s="229" t="s">
        <v>1478</v>
      </c>
      <c r="D33" s="973"/>
      <c r="E33" s="221"/>
    </row>
    <row r="34" spans="1:5" s="60" customFormat="1" ht="14.25" customHeight="1" thickBot="1">
      <c r="A34" s="623"/>
      <c r="B34" s="230"/>
      <c r="C34" s="230" t="s">
        <v>1479</v>
      </c>
      <c r="D34" s="974"/>
      <c r="E34" s="221"/>
    </row>
    <row r="35" spans="1:5" s="60" customFormat="1" ht="14.25" customHeight="1">
      <c r="A35" s="228" t="s">
        <v>1480</v>
      </c>
      <c r="B35" s="229" t="s">
        <v>1481</v>
      </c>
      <c r="C35" s="971"/>
      <c r="D35" s="973"/>
      <c r="E35" s="221"/>
    </row>
    <row r="36" spans="1:5" s="60" customFormat="1" ht="14.25" customHeight="1" thickBot="1">
      <c r="A36" s="624" t="s">
        <v>1482</v>
      </c>
      <c r="B36" s="230" t="s">
        <v>1483</v>
      </c>
      <c r="C36" s="972"/>
      <c r="D36" s="974"/>
      <c r="E36" s="221"/>
    </row>
    <row r="37" spans="1:5" s="60" customFormat="1" ht="14.25" customHeight="1">
      <c r="A37" s="624"/>
      <c r="B37" s="229" t="s">
        <v>1484</v>
      </c>
      <c r="C37" s="971"/>
      <c r="D37" s="973" t="s">
        <v>1485</v>
      </c>
      <c r="E37" s="221"/>
    </row>
    <row r="38" spans="1:5" s="60" customFormat="1" ht="14.25" customHeight="1" thickBot="1">
      <c r="A38" s="624"/>
      <c r="B38" s="230" t="s">
        <v>1486</v>
      </c>
      <c r="C38" s="972"/>
      <c r="D38" s="974"/>
      <c r="E38" s="221"/>
    </row>
    <row r="39" spans="1:5" s="60" customFormat="1" ht="14.25" customHeight="1">
      <c r="A39" s="624"/>
      <c r="B39" s="229" t="s">
        <v>1487</v>
      </c>
      <c r="C39" s="971"/>
      <c r="D39" s="973"/>
      <c r="E39" s="221"/>
    </row>
    <row r="40" spans="1:5" s="60" customFormat="1" ht="14.25" customHeight="1" thickBot="1">
      <c r="A40" s="624"/>
      <c r="B40" s="230" t="s">
        <v>1488</v>
      </c>
      <c r="C40" s="972"/>
      <c r="D40" s="974"/>
      <c r="E40" s="221"/>
    </row>
    <row r="41" spans="1:5" s="60" customFormat="1" ht="14.25" customHeight="1">
      <c r="A41" s="624"/>
      <c r="B41" s="229" t="s">
        <v>1489</v>
      </c>
      <c r="C41" s="971"/>
      <c r="D41" s="973"/>
      <c r="E41" s="221"/>
    </row>
    <row r="42" spans="1:5" s="60" customFormat="1" ht="14.25" customHeight="1" thickBot="1">
      <c r="A42" s="624"/>
      <c r="B42" s="230" t="s">
        <v>1490</v>
      </c>
      <c r="C42" s="972"/>
      <c r="D42" s="974"/>
      <c r="E42" s="221"/>
    </row>
    <row r="43" spans="1:5" s="60" customFormat="1" ht="14.25" customHeight="1">
      <c r="A43" s="624"/>
      <c r="B43" s="229" t="s">
        <v>1491</v>
      </c>
      <c r="C43" s="971"/>
      <c r="D43" s="973"/>
      <c r="E43" s="221"/>
    </row>
    <row r="44" spans="1:5" s="60" customFormat="1" ht="14.25" customHeight="1" thickBot="1">
      <c r="A44" s="624"/>
      <c r="B44" s="230" t="s">
        <v>1492</v>
      </c>
      <c r="C44" s="972"/>
      <c r="D44" s="974"/>
      <c r="E44" s="221"/>
    </row>
    <row r="45" spans="1:5" s="60" customFormat="1" ht="14.25" customHeight="1">
      <c r="A45" s="624"/>
      <c r="B45" s="229" t="s">
        <v>1493</v>
      </c>
      <c r="C45" s="971"/>
      <c r="D45" s="973" t="s">
        <v>1494</v>
      </c>
      <c r="E45" s="221"/>
    </row>
    <row r="46" spans="1:5" s="60" customFormat="1" ht="14.25" customHeight="1" thickBot="1">
      <c r="A46" s="624"/>
      <c r="B46" s="230" t="s">
        <v>1495</v>
      </c>
      <c r="C46" s="972"/>
      <c r="D46" s="974"/>
      <c r="E46" s="221"/>
    </row>
    <row r="47" spans="1:5" s="60" customFormat="1" ht="14.25" customHeight="1">
      <c r="A47" s="624"/>
      <c r="B47" s="229" t="s">
        <v>1496</v>
      </c>
      <c r="C47" s="971"/>
      <c r="D47" s="973" t="s">
        <v>1497</v>
      </c>
      <c r="E47" s="221"/>
    </row>
    <row r="48" spans="1:5" s="60" customFormat="1" ht="14.25" customHeight="1" thickBot="1">
      <c r="A48" s="624"/>
      <c r="B48" s="230" t="s">
        <v>1498</v>
      </c>
      <c r="C48" s="972"/>
      <c r="D48" s="974"/>
      <c r="E48" s="221"/>
    </row>
    <row r="49" spans="1:5" s="60" customFormat="1" ht="14.25" customHeight="1">
      <c r="A49" s="624"/>
      <c r="B49" s="229" t="s">
        <v>1499</v>
      </c>
      <c r="C49" s="971"/>
      <c r="D49" s="973"/>
      <c r="E49" s="221"/>
    </row>
    <row r="50" spans="1:5" s="60" customFormat="1" ht="14.25" customHeight="1" thickBot="1">
      <c r="A50" s="624"/>
      <c r="B50" s="230" t="s">
        <v>1500</v>
      </c>
      <c r="C50" s="972"/>
      <c r="D50" s="974"/>
      <c r="E50" s="221"/>
    </row>
    <row r="51" spans="1:5" s="60" customFormat="1" ht="14.25" customHeight="1">
      <c r="A51" s="624"/>
      <c r="B51" s="229" t="s">
        <v>1501</v>
      </c>
      <c r="C51" s="971"/>
      <c r="D51" s="973"/>
      <c r="E51" s="221"/>
    </row>
    <row r="52" spans="1:5" s="60" customFormat="1" ht="14.25" customHeight="1" thickBot="1">
      <c r="A52" s="623"/>
      <c r="B52" s="230" t="s">
        <v>1502</v>
      </c>
      <c r="C52" s="972"/>
      <c r="D52" s="974"/>
      <c r="E52" s="221"/>
    </row>
    <row r="53" spans="1:5" s="60" customFormat="1" ht="14.25" customHeight="1">
      <c r="A53" s="228" t="s">
        <v>1503</v>
      </c>
      <c r="B53" s="229" t="s">
        <v>1504</v>
      </c>
      <c r="C53" s="971"/>
      <c r="D53" s="973"/>
      <c r="E53" s="221"/>
    </row>
    <row r="54" spans="1:5" s="60" customFormat="1" ht="14.25" customHeight="1" thickBot="1">
      <c r="A54" s="624" t="s">
        <v>1505</v>
      </c>
      <c r="B54" s="230" t="s">
        <v>1506</v>
      </c>
      <c r="C54" s="972"/>
      <c r="D54" s="974"/>
      <c r="E54" s="221"/>
    </row>
    <row r="55" spans="1:5" s="60" customFormat="1" ht="14.25" customHeight="1">
      <c r="A55" s="624"/>
      <c r="B55" s="229" t="s">
        <v>1507</v>
      </c>
      <c r="C55" s="971"/>
      <c r="D55" s="973"/>
      <c r="E55" s="221"/>
    </row>
    <row r="56" spans="1:5" s="60" customFormat="1" ht="14.25" customHeight="1" thickBot="1">
      <c r="A56" s="624"/>
      <c r="B56" s="230" t="s">
        <v>1508</v>
      </c>
      <c r="C56" s="972"/>
      <c r="D56" s="974"/>
      <c r="E56" s="221"/>
    </row>
    <row r="57" spans="1:5" s="60" customFormat="1" ht="14.25" customHeight="1">
      <c r="A57" s="624"/>
      <c r="B57" s="229" t="s">
        <v>1509</v>
      </c>
      <c r="C57" s="971"/>
      <c r="D57" s="973"/>
      <c r="E57" s="221"/>
    </row>
    <row r="58" spans="1:5" s="60" customFormat="1" ht="14.25" customHeight="1" thickBot="1">
      <c r="A58" s="623"/>
      <c r="B58" s="230" t="s">
        <v>1510</v>
      </c>
      <c r="C58" s="972"/>
      <c r="D58" s="974"/>
      <c r="E58" s="221"/>
    </row>
    <row r="59" spans="1:5" s="60" customFormat="1" ht="14.25" customHeight="1">
      <c r="A59" s="228" t="s">
        <v>1511</v>
      </c>
      <c r="B59" s="229" t="s">
        <v>1512</v>
      </c>
      <c r="C59" s="971"/>
      <c r="D59" s="973"/>
      <c r="E59" s="221"/>
    </row>
    <row r="60" spans="1:5" s="60" customFormat="1" ht="14.25" customHeight="1" thickBot="1">
      <c r="A60" s="624" t="s">
        <v>1513</v>
      </c>
      <c r="B60" s="230" t="s">
        <v>1514</v>
      </c>
      <c r="C60" s="972"/>
      <c r="D60" s="974"/>
      <c r="E60" s="221"/>
    </row>
    <row r="61" spans="1:5" s="60" customFormat="1" ht="14.25" customHeight="1">
      <c r="A61" s="624"/>
      <c r="B61" s="229" t="s">
        <v>1515</v>
      </c>
      <c r="C61" s="971"/>
      <c r="D61" s="973"/>
      <c r="E61" s="221"/>
    </row>
    <row r="62" spans="1:5" s="60" customFormat="1" ht="14.25" customHeight="1" thickBot="1">
      <c r="A62" s="624"/>
      <c r="B62" s="230" t="s">
        <v>1516</v>
      </c>
      <c r="C62" s="972"/>
      <c r="D62" s="974"/>
      <c r="E62" s="221"/>
    </row>
    <row r="63" spans="1:5" s="60" customFormat="1" ht="14.25" customHeight="1">
      <c r="A63" s="624"/>
      <c r="B63" s="229" t="s">
        <v>1517</v>
      </c>
      <c r="C63" s="971"/>
      <c r="D63" s="973"/>
      <c r="E63" s="221"/>
    </row>
    <row r="64" spans="1:5" s="60" customFormat="1" ht="14.25" customHeight="1" thickBot="1">
      <c r="A64" s="624"/>
      <c r="B64" s="230" t="s">
        <v>1518</v>
      </c>
      <c r="C64" s="972"/>
      <c r="D64" s="974"/>
      <c r="E64" s="221"/>
    </row>
    <row r="65" spans="1:5" s="60" customFormat="1" ht="14.25" customHeight="1">
      <c r="A65" s="624"/>
      <c r="B65" s="229" t="s">
        <v>1519</v>
      </c>
      <c r="C65" s="971"/>
      <c r="D65" s="973"/>
      <c r="E65" s="221"/>
    </row>
    <row r="66" spans="1:5" s="60" customFormat="1" ht="14.25" customHeight="1" thickBot="1">
      <c r="A66" s="623"/>
      <c r="B66" s="230" t="s">
        <v>1520</v>
      </c>
      <c r="C66" s="972"/>
      <c r="D66" s="974"/>
      <c r="E66" s="221"/>
    </row>
    <row r="67" spans="1:5" s="60" customFormat="1" ht="14.25" customHeight="1">
      <c r="A67" s="228" t="s">
        <v>1521</v>
      </c>
      <c r="B67" s="229" t="s">
        <v>1522</v>
      </c>
      <c r="C67" s="229" t="s">
        <v>1523</v>
      </c>
      <c r="D67" s="973"/>
      <c r="E67" s="221"/>
    </row>
    <row r="68" spans="1:5" s="60" customFormat="1" ht="14.25" customHeight="1" thickBot="1">
      <c r="A68" s="624" t="s">
        <v>1524</v>
      </c>
      <c r="B68" s="232" t="s">
        <v>1525</v>
      </c>
      <c r="C68" s="230" t="s">
        <v>1526</v>
      </c>
      <c r="D68" s="974"/>
      <c r="E68" s="221"/>
    </row>
    <row r="69" spans="1:5" s="60" customFormat="1" ht="14.25" customHeight="1">
      <c r="A69" s="624"/>
      <c r="B69" s="232"/>
      <c r="C69" s="229" t="s">
        <v>1527</v>
      </c>
      <c r="D69" s="973"/>
      <c r="E69" s="221"/>
    </row>
    <row r="70" spans="1:5" s="60" customFormat="1" ht="14.25" customHeight="1" thickBot="1">
      <c r="A70" s="624"/>
      <c r="B70" s="230"/>
      <c r="C70" s="230" t="s">
        <v>1528</v>
      </c>
      <c r="D70" s="974"/>
      <c r="E70" s="221"/>
    </row>
    <row r="71" spans="1:5" s="60" customFormat="1" ht="14.25" customHeight="1">
      <c r="A71" s="624"/>
      <c r="B71" s="229" t="s">
        <v>1529</v>
      </c>
      <c r="C71" s="229" t="s">
        <v>1530</v>
      </c>
      <c r="D71" s="973"/>
      <c r="E71" s="221"/>
    </row>
    <row r="72" spans="1:5" s="60" customFormat="1" ht="14.25" customHeight="1" thickBot="1">
      <c r="A72" s="624"/>
      <c r="B72" s="232" t="s">
        <v>1531</v>
      </c>
      <c r="C72" s="230" t="s">
        <v>1532</v>
      </c>
      <c r="D72" s="974"/>
      <c r="E72" s="221"/>
    </row>
    <row r="73" spans="1:5" s="60" customFormat="1" ht="14.25" customHeight="1">
      <c r="A73" s="624"/>
      <c r="B73" s="232"/>
      <c r="C73" s="229" t="s">
        <v>1533</v>
      </c>
      <c r="D73" s="973"/>
      <c r="E73" s="221"/>
    </row>
    <row r="74" spans="1:5" s="60" customFormat="1" ht="14.25" customHeight="1" thickBot="1">
      <c r="A74" s="624"/>
      <c r="B74" s="232"/>
      <c r="C74" s="230" t="s">
        <v>1534</v>
      </c>
      <c r="D74" s="974"/>
      <c r="E74" s="221"/>
    </row>
    <row r="75" spans="1:5" s="60" customFormat="1" ht="14.25" customHeight="1">
      <c r="A75" s="624"/>
      <c r="B75" s="232"/>
      <c r="C75" s="229" t="s">
        <v>1535</v>
      </c>
      <c r="D75" s="973"/>
      <c r="E75" s="221"/>
    </row>
    <row r="76" spans="1:5" s="60" customFormat="1" ht="14.25" customHeight="1" thickBot="1">
      <c r="A76" s="624"/>
      <c r="B76" s="232"/>
      <c r="C76" s="230" t="s">
        <v>1536</v>
      </c>
      <c r="D76" s="974"/>
      <c r="E76" s="221"/>
    </row>
    <row r="77" spans="1:5" s="60" customFormat="1" ht="14.25" customHeight="1">
      <c r="A77" s="624"/>
      <c r="B77" s="232"/>
      <c r="C77" s="229" t="s">
        <v>1537</v>
      </c>
      <c r="D77" s="973"/>
      <c r="E77" s="221"/>
    </row>
    <row r="78" spans="1:5" s="60" customFormat="1" ht="14.25" customHeight="1" thickBot="1">
      <c r="A78" s="624"/>
      <c r="B78" s="232"/>
      <c r="C78" s="230" t="s">
        <v>1538</v>
      </c>
      <c r="D78" s="974"/>
      <c r="E78" s="221"/>
    </row>
    <row r="79" spans="1:5" s="60" customFormat="1" ht="14.25" customHeight="1">
      <c r="A79" s="624"/>
      <c r="B79" s="232"/>
      <c r="C79" s="229" t="s">
        <v>1539</v>
      </c>
      <c r="D79" s="973"/>
      <c r="E79" s="221"/>
    </row>
    <row r="80" spans="1:5" s="60" customFormat="1" ht="14.25" customHeight="1" thickBot="1">
      <c r="A80" s="624"/>
      <c r="B80" s="232"/>
      <c r="C80" s="230" t="s">
        <v>1540</v>
      </c>
      <c r="D80" s="974"/>
      <c r="E80" s="221"/>
    </row>
    <row r="81" spans="1:5" s="60" customFormat="1" ht="14.25" customHeight="1">
      <c r="A81" s="624"/>
      <c r="B81" s="232"/>
      <c r="C81" s="229" t="s">
        <v>1541</v>
      </c>
      <c r="D81" s="973"/>
      <c r="E81" s="221"/>
    </row>
    <row r="82" spans="1:5" s="60" customFormat="1" ht="14.25" customHeight="1" thickBot="1">
      <c r="A82" s="624"/>
      <c r="B82" s="232"/>
      <c r="C82" s="230" t="s">
        <v>1542</v>
      </c>
      <c r="D82" s="974"/>
      <c r="E82" s="221"/>
    </row>
    <row r="83" spans="1:5" s="60" customFormat="1" ht="14.25" customHeight="1">
      <c r="A83" s="624"/>
      <c r="B83" s="232"/>
      <c r="C83" s="229" t="s">
        <v>1543</v>
      </c>
      <c r="D83" s="973"/>
      <c r="E83" s="221"/>
    </row>
    <row r="84" spans="1:5" s="60" customFormat="1" ht="14.25" customHeight="1" thickBot="1">
      <c r="A84" s="624"/>
      <c r="B84" s="232"/>
      <c r="C84" s="230" t="s">
        <v>1544</v>
      </c>
      <c r="D84" s="974"/>
      <c r="E84" s="221"/>
    </row>
    <row r="85" spans="1:5" s="60" customFormat="1" ht="14.25" customHeight="1">
      <c r="A85" s="624"/>
      <c r="B85" s="232"/>
      <c r="C85" s="229" t="s">
        <v>1545</v>
      </c>
      <c r="D85" s="973"/>
      <c r="E85" s="221"/>
    </row>
    <row r="86" spans="1:5" s="60" customFormat="1" ht="14.25" customHeight="1" thickBot="1">
      <c r="A86" s="624"/>
      <c r="B86" s="230"/>
      <c r="C86" s="230" t="s">
        <v>1546</v>
      </c>
      <c r="D86" s="974"/>
      <c r="E86" s="221"/>
    </row>
    <row r="87" spans="1:5" s="60" customFormat="1" ht="14.25" customHeight="1">
      <c r="A87" s="624"/>
      <c r="B87" s="229" t="s">
        <v>1547</v>
      </c>
      <c r="C87" s="229" t="s">
        <v>1548</v>
      </c>
      <c r="D87" s="973"/>
      <c r="E87" s="221"/>
    </row>
    <row r="88" spans="1:5" s="60" customFormat="1" ht="14.25" customHeight="1" thickBot="1">
      <c r="A88" s="624"/>
      <c r="B88" s="232" t="s">
        <v>1549</v>
      </c>
      <c r="C88" s="230" t="s">
        <v>1550</v>
      </c>
      <c r="D88" s="974"/>
      <c r="E88" s="221"/>
    </row>
    <row r="89" spans="1:5" s="60" customFormat="1" ht="14.25" customHeight="1">
      <c r="A89" s="624"/>
      <c r="B89" s="232"/>
      <c r="C89" s="229" t="s">
        <v>1551</v>
      </c>
      <c r="D89" s="973"/>
      <c r="E89" s="221"/>
    </row>
    <row r="90" spans="1:5" s="60" customFormat="1" ht="14.25" customHeight="1" thickBot="1">
      <c r="A90" s="624"/>
      <c r="B90" s="232"/>
      <c r="C90" s="230" t="s">
        <v>1552</v>
      </c>
      <c r="D90" s="974"/>
      <c r="E90" s="221"/>
    </row>
    <row r="91" spans="1:5" s="60" customFormat="1" ht="14.25" customHeight="1">
      <c r="A91" s="624"/>
      <c r="B91" s="232"/>
      <c r="C91" s="229" t="s">
        <v>1553</v>
      </c>
      <c r="D91" s="973" t="s">
        <v>1554</v>
      </c>
      <c r="E91" s="221"/>
    </row>
    <row r="92" spans="1:5" s="60" customFormat="1" ht="14.25" customHeight="1" thickBot="1">
      <c r="A92" s="624"/>
      <c r="B92" s="232"/>
      <c r="C92" s="230" t="s">
        <v>1555</v>
      </c>
      <c r="D92" s="974"/>
      <c r="E92" s="221"/>
    </row>
    <row r="93" spans="1:5" s="60" customFormat="1" ht="14.25" customHeight="1">
      <c r="A93" s="624"/>
      <c r="B93" s="232"/>
      <c r="C93" s="229" t="s">
        <v>1556</v>
      </c>
      <c r="D93" s="973"/>
      <c r="E93" s="221"/>
    </row>
    <row r="94" spans="1:5" s="60" customFormat="1" ht="14.25" customHeight="1" thickBot="1">
      <c r="A94" s="623"/>
      <c r="B94" s="230"/>
      <c r="C94" s="230" t="s">
        <v>1557</v>
      </c>
      <c r="D94" s="974"/>
      <c r="E94" s="221"/>
    </row>
    <row r="95" spans="1:5" s="60" customFormat="1" ht="14.25" customHeight="1">
      <c r="A95" s="228" t="s">
        <v>1558</v>
      </c>
      <c r="B95" s="229" t="s">
        <v>1559</v>
      </c>
      <c r="C95" s="971"/>
      <c r="D95" s="973"/>
      <c r="E95" s="221"/>
    </row>
    <row r="96" spans="1:5" s="60" customFormat="1" ht="14.25" customHeight="1" thickBot="1">
      <c r="A96" s="624" t="s">
        <v>1560</v>
      </c>
      <c r="B96" s="230" t="s">
        <v>1561</v>
      </c>
      <c r="C96" s="972"/>
      <c r="D96" s="974"/>
      <c r="E96" s="221"/>
    </row>
    <row r="97" spans="1:5" s="60" customFormat="1" ht="14.25" customHeight="1">
      <c r="A97" s="624"/>
      <c r="B97" s="229" t="s">
        <v>1562</v>
      </c>
      <c r="C97" s="971"/>
      <c r="D97" s="973"/>
      <c r="E97" s="221"/>
    </row>
    <row r="98" spans="1:5" s="60" customFormat="1" ht="14.25" customHeight="1" thickBot="1">
      <c r="A98" s="624"/>
      <c r="B98" s="230" t="s">
        <v>1563</v>
      </c>
      <c r="C98" s="972"/>
      <c r="D98" s="974"/>
      <c r="E98" s="221"/>
    </row>
    <row r="99" spans="1:5" s="60" customFormat="1" ht="14.25" customHeight="1">
      <c r="A99" s="624"/>
      <c r="B99" s="229" t="s">
        <v>1564</v>
      </c>
      <c r="C99" s="971"/>
      <c r="D99" s="973"/>
      <c r="E99" s="221"/>
    </row>
    <row r="100" spans="1:5" s="60" customFormat="1" ht="14.25" customHeight="1" thickBot="1">
      <c r="A100" s="624"/>
      <c r="B100" s="230" t="s">
        <v>1565</v>
      </c>
      <c r="C100" s="972"/>
      <c r="D100" s="974"/>
      <c r="E100" s="221"/>
    </row>
    <row r="101" spans="1:5" s="60" customFormat="1" ht="14.25" customHeight="1">
      <c r="A101" s="624"/>
      <c r="B101" s="229" t="s">
        <v>1566</v>
      </c>
      <c r="C101" s="971"/>
      <c r="D101" s="973"/>
      <c r="E101" s="221"/>
    </row>
    <row r="102" spans="1:5" s="60" customFormat="1" ht="14.25" customHeight="1" thickBot="1">
      <c r="A102" s="624"/>
      <c r="B102" s="230" t="s">
        <v>1567</v>
      </c>
      <c r="C102" s="972"/>
      <c r="D102" s="974"/>
      <c r="E102" s="221"/>
    </row>
    <row r="103" spans="1:5" s="60" customFormat="1" ht="14.25" customHeight="1">
      <c r="A103" s="624"/>
      <c r="B103" s="229" t="s">
        <v>1568</v>
      </c>
      <c r="C103" s="971"/>
      <c r="D103" s="973"/>
      <c r="E103" s="221"/>
    </row>
    <row r="104" spans="1:5" s="60" customFormat="1" ht="14.25" customHeight="1" thickBot="1">
      <c r="A104" s="624"/>
      <c r="B104" s="230" t="s">
        <v>1569</v>
      </c>
      <c r="C104" s="972"/>
      <c r="D104" s="974"/>
      <c r="E104" s="221"/>
    </row>
    <row r="105" spans="1:5" s="60" customFormat="1" ht="14.25" customHeight="1">
      <c r="A105" s="624"/>
      <c r="B105" s="229" t="s">
        <v>1570</v>
      </c>
      <c r="C105" s="971"/>
      <c r="D105" s="973"/>
      <c r="E105" s="221"/>
    </row>
    <row r="106" spans="1:5" s="60" customFormat="1" ht="14.25" customHeight="1" thickBot="1">
      <c r="A106" s="624"/>
      <c r="B106" s="230" t="s">
        <v>1571</v>
      </c>
      <c r="C106" s="972"/>
      <c r="D106" s="974"/>
      <c r="E106" s="221"/>
    </row>
    <row r="107" spans="1:5" s="60" customFormat="1" ht="14.25" customHeight="1">
      <c r="A107" s="624"/>
      <c r="B107" s="229" t="s">
        <v>1572</v>
      </c>
      <c r="C107" s="971"/>
      <c r="D107" s="973"/>
      <c r="E107" s="221"/>
    </row>
    <row r="108" spans="1:5" s="60" customFormat="1" ht="14.25" customHeight="1" thickBot="1">
      <c r="A108" s="624"/>
      <c r="B108" s="230" t="s">
        <v>1573</v>
      </c>
      <c r="C108" s="972"/>
      <c r="D108" s="974"/>
      <c r="E108" s="221"/>
    </row>
    <row r="109" spans="1:5" s="60" customFormat="1" ht="14.25" customHeight="1">
      <c r="A109" s="624"/>
      <c r="B109" s="229" t="s">
        <v>1574</v>
      </c>
      <c r="C109" s="971"/>
      <c r="D109" s="973" t="s">
        <v>1575</v>
      </c>
      <c r="E109" s="221"/>
    </row>
    <row r="110" spans="1:5" s="60" customFormat="1" ht="14.25" customHeight="1" thickBot="1">
      <c r="A110" s="624"/>
      <c r="B110" s="230" t="s">
        <v>1576</v>
      </c>
      <c r="C110" s="972"/>
      <c r="D110" s="974"/>
      <c r="E110" s="221"/>
    </row>
    <row r="111" spans="1:5" s="60" customFormat="1" ht="14.25" customHeight="1">
      <c r="A111" s="624"/>
      <c r="B111" s="229" t="s">
        <v>1577</v>
      </c>
      <c r="C111" s="971"/>
      <c r="D111" s="973" t="s">
        <v>1578</v>
      </c>
      <c r="E111" s="221"/>
    </row>
    <row r="112" spans="1:5" s="60" customFormat="1" ht="14.25" customHeight="1" thickBot="1">
      <c r="A112" s="624"/>
      <c r="B112" s="230" t="s">
        <v>1579</v>
      </c>
      <c r="C112" s="972"/>
      <c r="D112" s="974"/>
      <c r="E112" s="221"/>
    </row>
    <row r="113" spans="1:5" s="60" customFormat="1" ht="14.25" customHeight="1">
      <c r="A113" s="624"/>
      <c r="B113" s="229" t="s">
        <v>1580</v>
      </c>
      <c r="C113" s="971"/>
      <c r="D113" s="973" t="s">
        <v>1581</v>
      </c>
      <c r="E113" s="221"/>
    </row>
    <row r="114" spans="1:5" s="60" customFormat="1" ht="14.25" customHeight="1" thickBot="1">
      <c r="A114" s="624"/>
      <c r="B114" s="230" t="s">
        <v>1582</v>
      </c>
      <c r="C114" s="972"/>
      <c r="D114" s="974"/>
      <c r="E114" s="221"/>
    </row>
    <row r="115" spans="1:5" s="60" customFormat="1" ht="14.25" customHeight="1">
      <c r="A115" s="624"/>
      <c r="B115" s="229" t="s">
        <v>1583</v>
      </c>
      <c r="C115" s="971"/>
      <c r="D115" s="973"/>
      <c r="E115" s="221"/>
    </row>
    <row r="116" spans="1:5" s="60" customFormat="1" ht="14.25" customHeight="1" thickBot="1">
      <c r="A116" s="623"/>
      <c r="B116" s="230" t="s">
        <v>1584</v>
      </c>
      <c r="C116" s="972"/>
      <c r="D116" s="974"/>
      <c r="E116" s="221"/>
    </row>
    <row r="117" spans="1:5" s="60" customFormat="1" ht="14.25" customHeight="1">
      <c r="A117" s="624"/>
      <c r="B117" s="229" t="s">
        <v>1585</v>
      </c>
      <c r="C117" s="971"/>
      <c r="D117" s="973" t="s">
        <v>1586</v>
      </c>
      <c r="E117" s="221"/>
    </row>
    <row r="118" spans="1:5" s="60" customFormat="1" ht="14.25" customHeight="1">
      <c r="A118" s="228" t="s">
        <v>1587</v>
      </c>
      <c r="B118" s="232" t="s">
        <v>1588</v>
      </c>
      <c r="C118" s="975"/>
      <c r="D118" s="976"/>
      <c r="E118" s="221"/>
    </row>
    <row r="119" spans="1:5" s="60" customFormat="1" ht="14.25" customHeight="1">
      <c r="A119" s="624" t="s">
        <v>1589</v>
      </c>
      <c r="B119" s="232"/>
      <c r="C119" s="975"/>
      <c r="D119" s="976"/>
      <c r="E119" s="221"/>
    </row>
    <row r="120" spans="1:5" s="60" customFormat="1" ht="14.25" customHeight="1">
      <c r="A120" s="624"/>
      <c r="B120" s="232"/>
      <c r="C120" s="975"/>
      <c r="D120" s="976"/>
      <c r="E120" s="221"/>
    </row>
    <row r="121" spans="1:5" s="60" customFormat="1" ht="14.25" customHeight="1" thickBot="1">
      <c r="A121" s="624"/>
      <c r="B121" s="230"/>
      <c r="C121" s="972"/>
      <c r="D121" s="974"/>
      <c r="E121" s="221"/>
    </row>
    <row r="122" spans="1:5" s="60" customFormat="1" ht="14.25" customHeight="1">
      <c r="A122" s="624"/>
      <c r="B122" s="229" t="s">
        <v>1590</v>
      </c>
      <c r="C122" s="971"/>
      <c r="D122" s="973"/>
      <c r="E122" s="221"/>
    </row>
    <row r="123" spans="1:5" s="60" customFormat="1" ht="14.25" customHeight="1" thickBot="1">
      <c r="A123" s="624"/>
      <c r="B123" s="230" t="s">
        <v>1591</v>
      </c>
      <c r="C123" s="972"/>
      <c r="D123" s="974"/>
      <c r="E123" s="221"/>
    </row>
    <row r="124" spans="1:5" s="60" customFormat="1" ht="14.25" customHeight="1">
      <c r="A124" s="624"/>
      <c r="B124" s="229" t="s">
        <v>1592</v>
      </c>
      <c r="C124" s="971"/>
      <c r="D124" s="973"/>
      <c r="E124" s="221"/>
    </row>
    <row r="125" spans="1:5" s="60" customFormat="1" ht="14.25" customHeight="1" thickBot="1">
      <c r="A125" s="624"/>
      <c r="B125" s="230" t="s">
        <v>1593</v>
      </c>
      <c r="C125" s="972"/>
      <c r="D125" s="974"/>
      <c r="E125" s="221"/>
    </row>
    <row r="126" spans="1:5" s="60" customFormat="1" ht="14.25" customHeight="1">
      <c r="A126" s="624"/>
      <c r="B126" s="229" t="s">
        <v>1594</v>
      </c>
      <c r="C126" s="971"/>
      <c r="D126" s="973" t="s">
        <v>1595</v>
      </c>
      <c r="E126" s="221"/>
    </row>
    <row r="127" spans="1:5" s="60" customFormat="1" ht="14.25" customHeight="1" thickBot="1">
      <c r="A127" s="624"/>
      <c r="B127" s="230" t="s">
        <v>1596</v>
      </c>
      <c r="C127" s="972"/>
      <c r="D127" s="974"/>
      <c r="E127" s="221"/>
    </row>
    <row r="128" spans="1:5" s="60" customFormat="1" ht="14.25" customHeight="1">
      <c r="A128" s="624"/>
      <c r="B128" s="229" t="s">
        <v>1597</v>
      </c>
      <c r="C128" s="971"/>
      <c r="D128" s="973"/>
      <c r="E128" s="221"/>
    </row>
    <row r="129" spans="1:5" s="60" customFormat="1" ht="14.25" customHeight="1" thickBot="1">
      <c r="A129" s="623"/>
      <c r="B129" s="230" t="s">
        <v>1598</v>
      </c>
      <c r="C129" s="972"/>
      <c r="D129" s="974"/>
      <c r="E129" s="221"/>
    </row>
    <row r="130" spans="1:5" s="60" customFormat="1" ht="14.25" customHeight="1">
      <c r="A130" s="228" t="s">
        <v>1599</v>
      </c>
      <c r="B130" s="229" t="s">
        <v>1600</v>
      </c>
      <c r="C130" s="971"/>
      <c r="D130" s="973" t="s">
        <v>1601</v>
      </c>
      <c r="E130" s="221"/>
    </row>
    <row r="131" spans="1:5" s="60" customFormat="1" ht="14.25" customHeight="1" thickBot="1">
      <c r="A131" s="624" t="s">
        <v>1602</v>
      </c>
      <c r="B131" s="230" t="s">
        <v>1603</v>
      </c>
      <c r="C131" s="972"/>
      <c r="D131" s="974"/>
      <c r="E131" s="221"/>
    </row>
    <row r="132" spans="1:5" s="60" customFormat="1" ht="14.25" customHeight="1">
      <c r="A132" s="624"/>
      <c r="B132" s="229" t="s">
        <v>1604</v>
      </c>
      <c r="C132" s="971"/>
      <c r="D132" s="973"/>
      <c r="E132" s="221"/>
    </row>
    <row r="133" spans="1:5" s="60" customFormat="1" ht="14.25" customHeight="1" thickBot="1">
      <c r="A133" s="624"/>
      <c r="B133" s="230" t="s">
        <v>1605</v>
      </c>
      <c r="C133" s="972"/>
      <c r="D133" s="974"/>
      <c r="E133" s="221"/>
    </row>
    <row r="134" spans="1:5" s="60" customFormat="1" ht="14.25" customHeight="1">
      <c r="A134" s="624"/>
      <c r="B134" s="229" t="s">
        <v>1606</v>
      </c>
      <c r="C134" s="971"/>
      <c r="D134" s="973"/>
      <c r="E134" s="221"/>
    </row>
    <row r="135" spans="1:5" s="60" customFormat="1" ht="14.25" customHeight="1" thickBot="1">
      <c r="A135" s="624"/>
      <c r="B135" s="230" t="s">
        <v>1607</v>
      </c>
      <c r="C135" s="972"/>
      <c r="D135" s="974"/>
      <c r="E135" s="221"/>
    </row>
    <row r="136" spans="1:5" s="60" customFormat="1" ht="14.25" customHeight="1">
      <c r="A136" s="624"/>
      <c r="B136" s="229" t="s">
        <v>1608</v>
      </c>
      <c r="C136" s="971"/>
      <c r="D136" s="973"/>
      <c r="E136" s="221"/>
    </row>
    <row r="137" spans="1:5" s="60" customFormat="1" ht="14.25" customHeight="1" thickBot="1">
      <c r="A137" s="624"/>
      <c r="B137" s="230" t="s">
        <v>1609</v>
      </c>
      <c r="C137" s="972"/>
      <c r="D137" s="974"/>
      <c r="E137" s="221"/>
    </row>
    <row r="138" spans="1:5" s="60" customFormat="1" ht="14.25" customHeight="1">
      <c r="A138" s="624"/>
      <c r="B138" s="229" t="s">
        <v>1610</v>
      </c>
      <c r="C138" s="229" t="s">
        <v>1611</v>
      </c>
      <c r="D138" s="973"/>
      <c r="E138" s="221"/>
    </row>
    <row r="139" spans="1:5" s="60" customFormat="1" ht="14.25" customHeight="1" thickBot="1">
      <c r="A139" s="624"/>
      <c r="B139" s="232" t="s">
        <v>1612</v>
      </c>
      <c r="C139" s="230" t="s">
        <v>1613</v>
      </c>
      <c r="D139" s="974"/>
      <c r="E139" s="221"/>
    </row>
    <row r="140" spans="1:5" s="60" customFormat="1" ht="14.25" customHeight="1">
      <c r="A140" s="624"/>
      <c r="B140" s="232"/>
      <c r="C140" s="229" t="s">
        <v>1614</v>
      </c>
      <c r="D140" s="973" t="s">
        <v>1615</v>
      </c>
      <c r="E140" s="221"/>
    </row>
    <row r="141" spans="1:5" s="60" customFormat="1" ht="14.25" customHeight="1" thickBot="1">
      <c r="A141" s="624"/>
      <c r="B141" s="232"/>
      <c r="C141" s="230" t="s">
        <v>1616</v>
      </c>
      <c r="D141" s="974"/>
      <c r="E141" s="221"/>
    </row>
    <row r="142" spans="1:5" s="60" customFormat="1" ht="14.25" customHeight="1">
      <c r="A142" s="624"/>
      <c r="B142" s="232"/>
      <c r="C142" s="229" t="s">
        <v>1617</v>
      </c>
      <c r="D142" s="973"/>
      <c r="E142" s="221"/>
    </row>
    <row r="143" spans="1:5" s="60" customFormat="1" ht="14.25" customHeight="1" thickBot="1">
      <c r="A143" s="624"/>
      <c r="B143" s="232"/>
      <c r="C143" s="230" t="s">
        <v>1618</v>
      </c>
      <c r="D143" s="974"/>
      <c r="E143" s="221"/>
    </row>
    <row r="144" spans="1:5" s="60" customFormat="1" ht="14.25" customHeight="1">
      <c r="A144" s="624"/>
      <c r="B144" s="232"/>
      <c r="C144" s="229" t="s">
        <v>1619</v>
      </c>
      <c r="D144" s="973"/>
      <c r="E144" s="221"/>
    </row>
    <row r="145" spans="1:5" s="60" customFormat="1" ht="14.25" customHeight="1" thickBot="1">
      <c r="A145" s="624"/>
      <c r="B145" s="232"/>
      <c r="C145" s="230" t="s">
        <v>1620</v>
      </c>
      <c r="D145" s="974"/>
      <c r="E145" s="221"/>
    </row>
    <row r="146" spans="1:5" s="60" customFormat="1" ht="14.25" customHeight="1">
      <c r="A146" s="624"/>
      <c r="B146" s="232"/>
      <c r="C146" s="229" t="s">
        <v>1621</v>
      </c>
      <c r="D146" s="973"/>
      <c r="E146" s="221"/>
    </row>
    <row r="147" spans="1:5" s="60" customFormat="1" ht="14.25" customHeight="1" thickBot="1">
      <c r="A147" s="624"/>
      <c r="B147" s="230"/>
      <c r="C147" s="230" t="s">
        <v>1622</v>
      </c>
      <c r="D147" s="974"/>
      <c r="E147" s="221"/>
    </row>
    <row r="148" spans="1:5" s="60" customFormat="1" ht="14.25" customHeight="1">
      <c r="A148" s="624"/>
      <c r="B148" s="229" t="s">
        <v>1623</v>
      </c>
      <c r="C148" s="971"/>
      <c r="D148" s="973"/>
      <c r="E148" s="221"/>
    </row>
    <row r="149" spans="1:5" s="60" customFormat="1" ht="14.25" customHeight="1" thickBot="1">
      <c r="A149" s="624"/>
      <c r="B149" s="230" t="s">
        <v>1624</v>
      </c>
      <c r="C149" s="972"/>
      <c r="D149" s="974"/>
      <c r="E149" s="221"/>
    </row>
    <row r="150" spans="1:5" s="60" customFormat="1" ht="14.25" customHeight="1">
      <c r="A150" s="624"/>
      <c r="B150" s="229" t="s">
        <v>1625</v>
      </c>
      <c r="C150" s="971"/>
      <c r="D150" s="973"/>
      <c r="E150" s="221"/>
    </row>
    <row r="151" spans="1:5" s="60" customFormat="1" ht="14.25" customHeight="1" thickBot="1">
      <c r="A151" s="624"/>
      <c r="B151" s="230" t="s">
        <v>1626</v>
      </c>
      <c r="C151" s="972"/>
      <c r="D151" s="974"/>
      <c r="E151" s="221"/>
    </row>
    <row r="152" spans="1:5" s="60" customFormat="1" ht="14.25" customHeight="1">
      <c r="A152" s="624"/>
      <c r="B152" s="229" t="s">
        <v>1627</v>
      </c>
      <c r="C152" s="971"/>
      <c r="D152" s="973" t="s">
        <v>1628</v>
      </c>
      <c r="E152" s="221"/>
    </row>
    <row r="153" spans="1:5" s="60" customFormat="1" ht="14.25" customHeight="1" thickBot="1">
      <c r="A153" s="624"/>
      <c r="B153" s="230" t="s">
        <v>1629</v>
      </c>
      <c r="C153" s="972"/>
      <c r="D153" s="974"/>
      <c r="E153" s="221"/>
    </row>
    <row r="154" spans="1:5" s="60" customFormat="1" ht="14.25" customHeight="1">
      <c r="A154" s="624"/>
      <c r="B154" s="229" t="s">
        <v>1630</v>
      </c>
      <c r="C154" s="971"/>
      <c r="D154" s="973"/>
      <c r="E154" s="221"/>
    </row>
    <row r="155" spans="1:5" s="60" customFormat="1" ht="14.25" customHeight="1" thickBot="1">
      <c r="A155" s="624"/>
      <c r="B155" s="230" t="s">
        <v>1631</v>
      </c>
      <c r="C155" s="972"/>
      <c r="D155" s="974"/>
      <c r="E155" s="221"/>
    </row>
    <row r="156" spans="1:5" s="60" customFormat="1" ht="14.25" customHeight="1">
      <c r="A156" s="624"/>
      <c r="B156" s="229" t="s">
        <v>1632</v>
      </c>
      <c r="C156" s="971"/>
      <c r="D156" s="973"/>
      <c r="E156" s="221"/>
    </row>
    <row r="157" spans="1:5" s="60" customFormat="1" ht="14.25" customHeight="1" thickBot="1">
      <c r="A157" s="624"/>
      <c r="B157" s="230" t="s">
        <v>1633</v>
      </c>
      <c r="C157" s="972"/>
      <c r="D157" s="974"/>
      <c r="E157" s="221"/>
    </row>
    <row r="158" spans="1:5" s="60" customFormat="1" ht="14.25" customHeight="1">
      <c r="A158" s="624"/>
      <c r="B158" s="229" t="s">
        <v>1634</v>
      </c>
      <c r="C158" s="971"/>
      <c r="D158" s="973"/>
      <c r="E158" s="221"/>
    </row>
    <row r="159" spans="1:5" s="60" customFormat="1" ht="14.25" customHeight="1" thickBot="1">
      <c r="A159" s="624"/>
      <c r="B159" s="230" t="s">
        <v>1635</v>
      </c>
      <c r="C159" s="972"/>
      <c r="D159" s="974"/>
      <c r="E159" s="221"/>
    </row>
    <row r="160" spans="1:5" s="60" customFormat="1" ht="14.25" customHeight="1">
      <c r="A160" s="624"/>
      <c r="B160" s="229" t="s">
        <v>1636</v>
      </c>
      <c r="C160" s="971"/>
      <c r="D160" s="973" t="s">
        <v>1637</v>
      </c>
      <c r="E160" s="221"/>
    </row>
    <row r="161" spans="1:5" s="60" customFormat="1" ht="14.25" customHeight="1" thickBot="1">
      <c r="A161" s="624"/>
      <c r="B161" s="230" t="s">
        <v>1638</v>
      </c>
      <c r="C161" s="972"/>
      <c r="D161" s="974"/>
      <c r="E161" s="221"/>
    </row>
    <row r="162" spans="1:5" s="60" customFormat="1" ht="14.25" customHeight="1">
      <c r="A162" s="624"/>
      <c r="B162" s="229" t="s">
        <v>1639</v>
      </c>
      <c r="C162" s="971"/>
      <c r="D162" s="973"/>
      <c r="E162" s="221"/>
    </row>
    <row r="163" spans="1:5" s="60" customFormat="1" ht="14.25" customHeight="1" thickBot="1">
      <c r="A163" s="624"/>
      <c r="B163" s="230" t="s">
        <v>1640</v>
      </c>
      <c r="C163" s="972"/>
      <c r="D163" s="974"/>
      <c r="E163" s="221"/>
    </row>
    <row r="164" spans="1:5" s="60" customFormat="1" ht="14.25" customHeight="1">
      <c r="A164" s="624"/>
      <c r="B164" s="229" t="s">
        <v>1641</v>
      </c>
      <c r="C164" s="971"/>
      <c r="D164" s="973"/>
      <c r="E164" s="221"/>
    </row>
    <row r="165" spans="1:5" s="60" customFormat="1" ht="14.25" customHeight="1" thickBot="1">
      <c r="A165" s="624"/>
      <c r="B165" s="230" t="s">
        <v>1642</v>
      </c>
      <c r="C165" s="972"/>
      <c r="D165" s="974"/>
      <c r="E165" s="221"/>
    </row>
    <row r="166" spans="1:5" s="60" customFormat="1" ht="14.25" customHeight="1">
      <c r="A166" s="624"/>
      <c r="B166" s="229" t="s">
        <v>1643</v>
      </c>
      <c r="C166" s="971"/>
      <c r="D166" s="973" t="s">
        <v>1644</v>
      </c>
      <c r="E166" s="221"/>
    </row>
    <row r="167" spans="1:5" s="60" customFormat="1" ht="14.25" customHeight="1" thickBot="1">
      <c r="A167" s="623"/>
      <c r="B167" s="230" t="s">
        <v>1645</v>
      </c>
      <c r="C167" s="972"/>
      <c r="D167" s="974"/>
      <c r="E167" s="221"/>
    </row>
    <row r="168" spans="1:5" s="60" customFormat="1" ht="14.25" customHeight="1">
      <c r="A168" s="228" t="s">
        <v>1646</v>
      </c>
      <c r="B168" s="229" t="s">
        <v>1647</v>
      </c>
      <c r="C168" s="971"/>
      <c r="D168" s="973"/>
      <c r="E168" s="221"/>
    </row>
    <row r="169" spans="1:5" s="60" customFormat="1" ht="14.25" customHeight="1" thickBot="1">
      <c r="A169" s="624" t="s">
        <v>1648</v>
      </c>
      <c r="B169" s="230" t="s">
        <v>1649</v>
      </c>
      <c r="C169" s="972"/>
      <c r="D169" s="974"/>
      <c r="E169" s="221"/>
    </row>
    <row r="170" spans="1:5" s="60" customFormat="1" ht="14.25" customHeight="1">
      <c r="A170" s="624"/>
      <c r="B170" s="229" t="s">
        <v>1650</v>
      </c>
      <c r="C170" s="971"/>
      <c r="D170" s="973" t="s">
        <v>1651</v>
      </c>
      <c r="E170" s="221"/>
    </row>
    <row r="171" spans="1:5" s="60" customFormat="1" ht="14.25" customHeight="1" thickBot="1">
      <c r="A171" s="624"/>
      <c r="B171" s="230" t="s">
        <v>1652</v>
      </c>
      <c r="C171" s="972"/>
      <c r="D171" s="974"/>
      <c r="E171" s="221"/>
    </row>
    <row r="172" spans="1:5" s="60" customFormat="1" ht="14.25" customHeight="1">
      <c r="A172" s="624"/>
      <c r="B172" s="229" t="s">
        <v>1653</v>
      </c>
      <c r="C172" s="971"/>
      <c r="D172" s="973"/>
      <c r="E172" s="221"/>
    </row>
    <row r="173" spans="1:5" s="60" customFormat="1" ht="14.25" customHeight="1" thickBot="1">
      <c r="A173" s="624"/>
      <c r="B173" s="230" t="s">
        <v>1654</v>
      </c>
      <c r="C173" s="972"/>
      <c r="D173" s="974"/>
      <c r="E173" s="221"/>
    </row>
    <row r="174" spans="1:5" s="60" customFormat="1" ht="14.25" customHeight="1">
      <c r="A174" s="624"/>
      <c r="B174" s="229" t="s">
        <v>1655</v>
      </c>
      <c r="C174" s="971"/>
      <c r="D174" s="973"/>
      <c r="E174" s="221"/>
    </row>
    <row r="175" spans="1:5" s="60" customFormat="1" ht="14.25" customHeight="1" thickBot="1">
      <c r="A175" s="624"/>
      <c r="B175" s="230" t="s">
        <v>1656</v>
      </c>
      <c r="C175" s="972"/>
      <c r="D175" s="974"/>
      <c r="E175" s="221"/>
    </row>
    <row r="176" spans="1:5" s="60" customFormat="1" ht="14.25" customHeight="1">
      <c r="A176" s="624"/>
      <c r="B176" s="229" t="s">
        <v>1657</v>
      </c>
      <c r="C176" s="971"/>
      <c r="D176" s="973"/>
      <c r="E176" s="221"/>
    </row>
    <row r="177" spans="1:5" s="60" customFormat="1" ht="14.25" customHeight="1" thickBot="1">
      <c r="A177" s="624"/>
      <c r="B177" s="230" t="s">
        <v>1658</v>
      </c>
      <c r="C177" s="972"/>
      <c r="D177" s="974"/>
      <c r="E177" s="221"/>
    </row>
    <row r="178" spans="1:5" s="60" customFormat="1" ht="14.25" customHeight="1">
      <c r="A178" s="624"/>
      <c r="B178" s="229" t="s">
        <v>1659</v>
      </c>
      <c r="C178" s="971"/>
      <c r="D178" s="973"/>
      <c r="E178" s="221"/>
    </row>
    <row r="179" spans="1:5" s="60" customFormat="1" ht="14.25" customHeight="1" thickBot="1">
      <c r="A179" s="624"/>
      <c r="B179" s="230" t="s">
        <v>1660</v>
      </c>
      <c r="C179" s="972"/>
      <c r="D179" s="974"/>
      <c r="E179" s="221"/>
    </row>
    <row r="180" spans="1:5" s="60" customFormat="1" ht="14.25" customHeight="1">
      <c r="A180" s="624"/>
      <c r="B180" s="229" t="s">
        <v>1661</v>
      </c>
      <c r="C180" s="971"/>
      <c r="D180" s="973"/>
      <c r="E180" s="221"/>
    </row>
    <row r="181" spans="1:5" s="60" customFormat="1" ht="14.25" customHeight="1" thickBot="1">
      <c r="A181" s="624"/>
      <c r="B181" s="230" t="s">
        <v>1662</v>
      </c>
      <c r="C181" s="972"/>
      <c r="D181" s="974"/>
      <c r="E181" s="221"/>
    </row>
    <row r="182" spans="1:5" s="60" customFormat="1" ht="14.25" customHeight="1">
      <c r="A182" s="624"/>
      <c r="B182" s="229" t="s">
        <v>1663</v>
      </c>
      <c r="C182" s="977"/>
      <c r="D182" s="973" t="s">
        <v>1664</v>
      </c>
      <c r="E182" s="221"/>
    </row>
    <row r="183" spans="1:5" s="60" customFormat="1" ht="14.25" customHeight="1" thickBot="1">
      <c r="A183" s="624"/>
      <c r="B183" s="230" t="s">
        <v>1665</v>
      </c>
      <c r="C183" s="978"/>
      <c r="D183" s="974"/>
      <c r="E183" s="221"/>
    </row>
    <row r="184" spans="1:5" s="60" customFormat="1" ht="14.25" customHeight="1">
      <c r="A184" s="624"/>
      <c r="B184" s="229" t="s">
        <v>1666</v>
      </c>
      <c r="C184" s="971"/>
      <c r="D184" s="973"/>
      <c r="E184" s="221"/>
    </row>
    <row r="185" spans="1:5" s="60" customFormat="1" ht="14.25" customHeight="1" thickBot="1">
      <c r="A185" s="624"/>
      <c r="B185" s="230" t="s">
        <v>1667</v>
      </c>
      <c r="C185" s="972"/>
      <c r="D185" s="974"/>
      <c r="E185" s="221"/>
    </row>
    <row r="186" spans="1:5" s="60" customFormat="1" ht="14.25" customHeight="1">
      <c r="A186" s="624"/>
      <c r="B186" s="229" t="s">
        <v>1668</v>
      </c>
      <c r="C186" s="971"/>
      <c r="D186" s="973"/>
      <c r="E186" s="221"/>
    </row>
    <row r="187" spans="1:5" s="60" customFormat="1" ht="14.25" customHeight="1" thickBot="1">
      <c r="A187" s="624"/>
      <c r="B187" s="230" t="s">
        <v>1669</v>
      </c>
      <c r="C187" s="972"/>
      <c r="D187" s="974"/>
      <c r="E187" s="221"/>
    </row>
    <row r="188" spans="1:5" s="60" customFormat="1" ht="14.25" customHeight="1">
      <c r="A188" s="624"/>
      <c r="B188" s="229" t="s">
        <v>1670</v>
      </c>
      <c r="C188" s="971"/>
      <c r="D188" s="973"/>
      <c r="E188" s="221"/>
    </row>
    <row r="189" spans="1:5" s="60" customFormat="1" ht="14.25" customHeight="1" thickBot="1">
      <c r="A189" s="624"/>
      <c r="B189" s="230" t="s">
        <v>1671</v>
      </c>
      <c r="C189" s="972"/>
      <c r="D189" s="974"/>
      <c r="E189" s="221"/>
    </row>
    <row r="190" spans="1:5" s="60" customFormat="1" ht="14.25" customHeight="1">
      <c r="A190" s="624"/>
      <c r="B190" s="229" t="s">
        <v>1672</v>
      </c>
      <c r="C190" s="971"/>
      <c r="D190" s="973"/>
      <c r="E190" s="221"/>
    </row>
    <row r="191" spans="1:5" s="60" customFormat="1" ht="14.25" customHeight="1" thickBot="1">
      <c r="A191" s="624"/>
      <c r="B191" s="230" t="s">
        <v>1673</v>
      </c>
      <c r="C191" s="972"/>
      <c r="D191" s="974"/>
      <c r="E191" s="221"/>
    </row>
    <row r="192" spans="1:5" s="60" customFormat="1" ht="14.25" customHeight="1">
      <c r="A192" s="624"/>
      <c r="B192" s="229" t="s">
        <v>1674</v>
      </c>
      <c r="C192" s="971"/>
      <c r="D192" s="973"/>
      <c r="E192" s="221"/>
    </row>
    <row r="193" spans="1:5" s="60" customFormat="1" ht="14.25" customHeight="1" thickBot="1">
      <c r="A193" s="623"/>
      <c r="B193" s="230" t="s">
        <v>1675</v>
      </c>
      <c r="C193" s="972"/>
      <c r="D193" s="974"/>
      <c r="E193" s="221"/>
    </row>
    <row r="194" spans="1:5" s="60" customFormat="1" ht="14.25" customHeight="1">
      <c r="A194" s="15"/>
      <c r="B194" s="15"/>
      <c r="C194" s="15"/>
      <c r="D194" s="15"/>
      <c r="E194" s="233"/>
    </row>
    <row r="195" spans="1:5" s="60" customFormat="1" ht="14.25" customHeight="1" thickBot="1">
      <c r="A195" s="15"/>
      <c r="B195" s="15"/>
      <c r="C195" s="15"/>
      <c r="D195" s="15"/>
      <c r="E195" s="233"/>
    </row>
    <row r="196" spans="1:5" s="60" customFormat="1" ht="14.25" customHeight="1">
      <c r="A196" s="625" t="s">
        <v>1676</v>
      </c>
      <c r="B196" s="234" t="s">
        <v>1677</v>
      </c>
      <c r="C196" s="234" t="s">
        <v>1678</v>
      </c>
      <c r="D196" s="973"/>
      <c r="E196" s="221"/>
    </row>
    <row r="197" spans="1:5" s="60" customFormat="1" ht="14.25" customHeight="1" thickBot="1">
      <c r="A197" s="624" t="s">
        <v>1679</v>
      </c>
      <c r="B197" s="232" t="s">
        <v>1680</v>
      </c>
      <c r="C197" s="230" t="s">
        <v>1681</v>
      </c>
      <c r="D197" s="974"/>
      <c r="E197" s="221"/>
    </row>
    <row r="198" spans="1:5" s="60" customFormat="1" ht="14.25" customHeight="1">
      <c r="A198" s="624"/>
      <c r="B198" s="232"/>
      <c r="C198" s="229" t="s">
        <v>1682</v>
      </c>
      <c r="D198" s="973"/>
      <c r="E198" s="221"/>
    </row>
    <row r="199" spans="1:5" s="60" customFormat="1" ht="14.25" customHeight="1" thickBot="1">
      <c r="A199" s="624"/>
      <c r="B199" s="232"/>
      <c r="C199" s="230" t="s">
        <v>1683</v>
      </c>
      <c r="D199" s="974"/>
      <c r="E199" s="221"/>
    </row>
    <row r="200" spans="1:5" s="60" customFormat="1" ht="14.25" customHeight="1">
      <c r="A200" s="624"/>
      <c r="B200" s="232"/>
      <c r="C200" s="229" t="s">
        <v>1684</v>
      </c>
      <c r="D200" s="973"/>
      <c r="E200" s="221"/>
    </row>
    <row r="201" spans="1:5" s="60" customFormat="1" ht="14.25" customHeight="1" thickBot="1">
      <c r="A201" s="624"/>
      <c r="B201" s="232"/>
      <c r="C201" s="230" t="s">
        <v>1685</v>
      </c>
      <c r="D201" s="974"/>
      <c r="E201" s="221"/>
    </row>
    <row r="202" spans="1:5" s="60" customFormat="1" ht="14.25" customHeight="1">
      <c r="A202" s="624"/>
      <c r="B202" s="232"/>
      <c r="C202" s="229" t="s">
        <v>1686</v>
      </c>
      <c r="D202" s="973"/>
      <c r="E202" s="221"/>
    </row>
    <row r="203" spans="1:5" s="60" customFormat="1" ht="14.25" customHeight="1" thickBot="1">
      <c r="A203" s="624"/>
      <c r="B203" s="230"/>
      <c r="C203" s="230" t="s">
        <v>1687</v>
      </c>
      <c r="D203" s="974"/>
      <c r="E203" s="221"/>
    </row>
    <row r="204" spans="1:5" s="60" customFormat="1" ht="14.25" customHeight="1">
      <c r="A204" s="624"/>
      <c r="B204" s="229" t="s">
        <v>1688</v>
      </c>
      <c r="C204" s="971"/>
      <c r="D204" s="973"/>
      <c r="E204" s="221"/>
    </row>
    <row r="205" spans="1:5" s="60" customFormat="1" ht="14.25" customHeight="1" thickBot="1">
      <c r="A205" s="624"/>
      <c r="B205" s="230" t="s">
        <v>1689</v>
      </c>
      <c r="C205" s="972"/>
      <c r="D205" s="974"/>
      <c r="E205" s="221"/>
    </row>
    <row r="206" spans="1:5" s="60" customFormat="1" ht="14.25" customHeight="1">
      <c r="A206" s="624"/>
      <c r="B206" s="229" t="s">
        <v>1690</v>
      </c>
      <c r="C206" s="971"/>
      <c r="D206" s="973" t="s">
        <v>1691</v>
      </c>
      <c r="E206" s="221"/>
    </row>
    <row r="207" spans="1:5" s="60" customFormat="1" ht="14.25" customHeight="1" thickBot="1">
      <c r="A207" s="624"/>
      <c r="B207" s="230" t="s">
        <v>1692</v>
      </c>
      <c r="C207" s="972"/>
      <c r="D207" s="974"/>
      <c r="E207" s="221"/>
    </row>
    <row r="208" spans="1:5" s="60" customFormat="1" ht="14.25" customHeight="1">
      <c r="A208" s="624"/>
      <c r="B208" s="229" t="s">
        <v>1693</v>
      </c>
      <c r="C208" s="971"/>
      <c r="D208" s="973"/>
      <c r="E208" s="221"/>
    </row>
    <row r="209" spans="1:5" s="60" customFormat="1" ht="14.25" customHeight="1" thickBot="1">
      <c r="A209" s="624"/>
      <c r="B209" s="230" t="s">
        <v>1694</v>
      </c>
      <c r="C209" s="972"/>
      <c r="D209" s="974"/>
      <c r="E209" s="221"/>
    </row>
    <row r="210" spans="1:5" s="60" customFormat="1" ht="14.25" customHeight="1">
      <c r="A210" s="624"/>
      <c r="B210" s="229" t="s">
        <v>1695</v>
      </c>
      <c r="C210" s="971"/>
      <c r="D210" s="973"/>
      <c r="E210" s="221"/>
    </row>
    <row r="211" spans="1:5" s="60" customFormat="1" ht="14.25" customHeight="1" thickBot="1">
      <c r="A211" s="624"/>
      <c r="B211" s="230" t="s">
        <v>1696</v>
      </c>
      <c r="C211" s="972"/>
      <c r="D211" s="974"/>
      <c r="E211" s="221"/>
    </row>
    <row r="212" spans="1:5" s="60" customFormat="1" ht="14.25" customHeight="1">
      <c r="A212" s="624"/>
      <c r="B212" s="229" t="s">
        <v>1697</v>
      </c>
      <c r="C212" s="971"/>
      <c r="D212" s="973"/>
      <c r="E212" s="221"/>
    </row>
    <row r="213" spans="1:5" s="60" customFormat="1" ht="14.25" customHeight="1" thickBot="1">
      <c r="A213" s="624"/>
      <c r="B213" s="230" t="s">
        <v>1698</v>
      </c>
      <c r="C213" s="972"/>
      <c r="D213" s="974"/>
      <c r="E213" s="221"/>
    </row>
    <row r="214" spans="1:5" s="60" customFormat="1" ht="14.25" customHeight="1">
      <c r="A214" s="624"/>
      <c r="B214" s="229" t="s">
        <v>1699</v>
      </c>
      <c r="C214" s="971"/>
      <c r="D214" s="973" t="s">
        <v>1700</v>
      </c>
      <c r="E214" s="221"/>
    </row>
    <row r="215" spans="1:5" s="60" customFormat="1" ht="14.25" customHeight="1" thickBot="1">
      <c r="A215" s="623"/>
      <c r="B215" s="230" t="s">
        <v>1701</v>
      </c>
      <c r="C215" s="972"/>
      <c r="D215" s="974"/>
      <c r="E215" s="221"/>
    </row>
    <row r="216" spans="1:5" s="60" customFormat="1" ht="14.25" customHeight="1">
      <c r="A216" s="228" t="s">
        <v>1702</v>
      </c>
      <c r="B216" s="229" t="s">
        <v>1703</v>
      </c>
      <c r="C216" s="971"/>
      <c r="D216" s="973" t="s">
        <v>1704</v>
      </c>
      <c r="E216" s="221"/>
    </row>
    <row r="217" spans="1:5" s="60" customFormat="1" ht="14.25" customHeight="1" thickBot="1">
      <c r="A217" s="624" t="s">
        <v>1705</v>
      </c>
      <c r="B217" s="230" t="s">
        <v>1706</v>
      </c>
      <c r="C217" s="972"/>
      <c r="D217" s="974"/>
      <c r="E217" s="221"/>
    </row>
    <row r="218" spans="1:5" s="60" customFormat="1" ht="14.25" customHeight="1">
      <c r="A218" s="624"/>
      <c r="B218" s="229" t="s">
        <v>1707</v>
      </c>
      <c r="C218" s="971"/>
      <c r="D218" s="973" t="s">
        <v>1708</v>
      </c>
      <c r="E218" s="221"/>
    </row>
    <row r="219" spans="1:5" s="60" customFormat="1" ht="14.25" customHeight="1" thickBot="1">
      <c r="A219" s="624"/>
      <c r="B219" s="230" t="s">
        <v>1709</v>
      </c>
      <c r="C219" s="972"/>
      <c r="D219" s="974"/>
      <c r="E219" s="221"/>
    </row>
    <row r="220" spans="1:5" s="60" customFormat="1" ht="14.25" customHeight="1">
      <c r="A220" s="624"/>
      <c r="B220" s="229" t="s">
        <v>1710</v>
      </c>
      <c r="C220" s="971"/>
      <c r="D220" s="973" t="s">
        <v>1711</v>
      </c>
      <c r="E220" s="221"/>
    </row>
    <row r="221" spans="1:5" s="60" customFormat="1" ht="14.25" customHeight="1" thickBot="1">
      <c r="A221" s="624"/>
      <c r="B221" s="230" t="s">
        <v>1712</v>
      </c>
      <c r="C221" s="972"/>
      <c r="D221" s="974"/>
      <c r="E221" s="221"/>
    </row>
    <row r="222" spans="1:5" s="60" customFormat="1" ht="14.25" customHeight="1">
      <c r="A222" s="624"/>
      <c r="B222" s="229" t="s">
        <v>1713</v>
      </c>
      <c r="C222" s="971"/>
      <c r="D222" s="973" t="s">
        <v>1714</v>
      </c>
      <c r="E222" s="221"/>
    </row>
    <row r="223" spans="1:5" s="60" customFormat="1" ht="14.25" customHeight="1" thickBot="1">
      <c r="A223" s="624"/>
      <c r="B223" s="230" t="s">
        <v>1715</v>
      </c>
      <c r="C223" s="972"/>
      <c r="D223" s="974"/>
      <c r="E223" s="221"/>
    </row>
    <row r="224" spans="1:5" s="60" customFormat="1" ht="14.25" customHeight="1">
      <c r="A224" s="624"/>
      <c r="B224" s="229" t="s">
        <v>1716</v>
      </c>
      <c r="C224" s="971"/>
      <c r="D224" s="973" t="s">
        <v>1717</v>
      </c>
      <c r="E224" s="221"/>
    </row>
    <row r="225" spans="1:5" s="60" customFormat="1" ht="14.25" customHeight="1" thickBot="1">
      <c r="A225" s="623"/>
      <c r="B225" s="230" t="s">
        <v>1718</v>
      </c>
      <c r="C225" s="972"/>
      <c r="D225" s="974"/>
      <c r="E225" s="221"/>
    </row>
    <row r="226" spans="1:5" s="60" customFormat="1" ht="14.25" customHeight="1">
      <c r="A226" s="228" t="s">
        <v>1719</v>
      </c>
      <c r="B226" s="229" t="s">
        <v>1720</v>
      </c>
      <c r="C226" s="971"/>
      <c r="D226" s="973" t="s">
        <v>1721</v>
      </c>
      <c r="E226" s="221"/>
    </row>
    <row r="227" spans="1:5" s="60" customFormat="1" ht="14.25" customHeight="1" thickBot="1">
      <c r="A227" s="624" t="s">
        <v>1722</v>
      </c>
      <c r="B227" s="230" t="s">
        <v>1723</v>
      </c>
      <c r="C227" s="972"/>
      <c r="D227" s="974"/>
      <c r="E227" s="221"/>
    </row>
    <row r="228" spans="1:5" s="60" customFormat="1" ht="14.25" customHeight="1">
      <c r="A228" s="624"/>
      <c r="B228" s="229" t="s">
        <v>1724</v>
      </c>
      <c r="C228" s="971"/>
      <c r="D228" s="973"/>
      <c r="E228" s="221"/>
    </row>
    <row r="229" spans="1:5" s="60" customFormat="1" ht="14.25" customHeight="1" thickBot="1">
      <c r="A229" s="624"/>
      <c r="B229" s="230" t="s">
        <v>1725</v>
      </c>
      <c r="C229" s="972"/>
      <c r="D229" s="974"/>
      <c r="E229" s="221"/>
    </row>
    <row r="230" spans="1:5" s="60" customFormat="1" ht="14.25" customHeight="1">
      <c r="A230" s="624"/>
      <c r="B230" s="229" t="s">
        <v>1726</v>
      </c>
      <c r="C230" s="229" t="s">
        <v>1727</v>
      </c>
      <c r="D230" s="973"/>
      <c r="E230" s="221"/>
    </row>
    <row r="231" spans="1:5" s="60" customFormat="1" ht="14.25" customHeight="1" thickBot="1">
      <c r="A231" s="624"/>
      <c r="B231" s="232" t="s">
        <v>1728</v>
      </c>
      <c r="C231" s="230" t="s">
        <v>1729</v>
      </c>
      <c r="D231" s="974"/>
      <c r="E231" s="221"/>
    </row>
    <row r="232" spans="1:5" s="60" customFormat="1" ht="14.25" customHeight="1">
      <c r="A232" s="624"/>
      <c r="B232" s="232"/>
      <c r="C232" s="229" t="s">
        <v>1730</v>
      </c>
      <c r="D232" s="973"/>
      <c r="E232" s="221"/>
    </row>
    <row r="233" spans="1:5" s="60" customFormat="1" ht="14.25" customHeight="1" thickBot="1">
      <c r="A233" s="624"/>
      <c r="B233" s="232"/>
      <c r="C233" s="230" t="s">
        <v>1731</v>
      </c>
      <c r="D233" s="974"/>
      <c r="E233" s="221"/>
    </row>
    <row r="234" spans="1:5" s="60" customFormat="1" ht="14.25" customHeight="1">
      <c r="A234" s="624"/>
      <c r="B234" s="232"/>
      <c r="C234" s="229" t="s">
        <v>1732</v>
      </c>
      <c r="D234" s="973"/>
      <c r="E234" s="221"/>
    </row>
    <row r="235" spans="1:5" s="60" customFormat="1" ht="14.25" customHeight="1" thickBot="1">
      <c r="A235" s="624"/>
      <c r="B235" s="232"/>
      <c r="C235" s="230" t="s">
        <v>1733</v>
      </c>
      <c r="D235" s="974"/>
      <c r="E235" s="221"/>
    </row>
    <row r="236" spans="1:5" s="60" customFormat="1" ht="14.25" customHeight="1">
      <c r="A236" s="624"/>
      <c r="B236" s="232"/>
      <c r="C236" s="229" t="s">
        <v>1734</v>
      </c>
      <c r="D236" s="973" t="s">
        <v>1735</v>
      </c>
      <c r="E236" s="221"/>
    </row>
    <row r="237" spans="1:5" s="60" customFormat="1" ht="14.25" customHeight="1" thickBot="1">
      <c r="A237" s="623"/>
      <c r="B237" s="230"/>
      <c r="C237" s="230" t="s">
        <v>1736</v>
      </c>
      <c r="D237" s="974"/>
      <c r="E237" s="221"/>
    </row>
    <row r="238" spans="1:5" s="60" customFormat="1" ht="14.25" customHeight="1">
      <c r="A238" s="228" t="s">
        <v>1737</v>
      </c>
      <c r="B238" s="229" t="s">
        <v>1738</v>
      </c>
      <c r="C238" s="971"/>
      <c r="D238" s="973" t="s">
        <v>1739</v>
      </c>
      <c r="E238" s="221"/>
    </row>
    <row r="239" spans="1:5" s="60" customFormat="1" ht="14.25" customHeight="1" thickBot="1">
      <c r="A239" s="624" t="s">
        <v>1740</v>
      </c>
      <c r="B239" s="230" t="s">
        <v>1741</v>
      </c>
      <c r="C239" s="972"/>
      <c r="D239" s="974"/>
      <c r="E239" s="221"/>
    </row>
    <row r="240" spans="1:5" s="60" customFormat="1" ht="14.25" customHeight="1">
      <c r="A240" s="624"/>
      <c r="B240" s="229" t="s">
        <v>1742</v>
      </c>
      <c r="C240" s="971"/>
      <c r="D240" s="973" t="s">
        <v>1743</v>
      </c>
      <c r="E240" s="221"/>
    </row>
    <row r="241" spans="1:5" s="60" customFormat="1" ht="14.25" customHeight="1" thickBot="1">
      <c r="A241" s="624"/>
      <c r="B241" s="230" t="s">
        <v>1744</v>
      </c>
      <c r="C241" s="972"/>
      <c r="D241" s="974"/>
      <c r="E241" s="221"/>
    </row>
    <row r="242" spans="1:5" s="60" customFormat="1" ht="14.25" customHeight="1">
      <c r="A242" s="624"/>
      <c r="B242" s="229" t="s">
        <v>1745</v>
      </c>
      <c r="C242" s="971"/>
      <c r="D242" s="973" t="s">
        <v>1746</v>
      </c>
      <c r="E242" s="221"/>
    </row>
    <row r="243" spans="1:5" s="60" customFormat="1" ht="14.25" customHeight="1" thickBot="1">
      <c r="A243" s="624"/>
      <c r="B243" s="230" t="s">
        <v>1747</v>
      </c>
      <c r="C243" s="972"/>
      <c r="D243" s="974"/>
      <c r="E243" s="221"/>
    </row>
    <row r="244" spans="1:5" s="60" customFormat="1" ht="14.25" customHeight="1">
      <c r="A244" s="624"/>
      <c r="B244" s="229" t="s">
        <v>1748</v>
      </c>
      <c r="C244" s="971"/>
      <c r="D244" s="973"/>
      <c r="E244" s="221"/>
    </row>
    <row r="245" spans="1:5" s="60" customFormat="1" ht="14.25" customHeight="1" thickBot="1">
      <c r="A245" s="624"/>
      <c r="B245" s="230" t="s">
        <v>1749</v>
      </c>
      <c r="C245" s="972"/>
      <c r="D245" s="974"/>
      <c r="E245" s="221"/>
    </row>
    <row r="246" spans="1:5" s="60" customFormat="1" ht="14.25" customHeight="1">
      <c r="A246" s="624"/>
      <c r="B246" s="229" t="s">
        <v>1750</v>
      </c>
      <c r="C246" s="971"/>
      <c r="D246" s="973"/>
      <c r="E246" s="221"/>
    </row>
    <row r="247" spans="1:5" s="60" customFormat="1" ht="14.25" customHeight="1" thickBot="1">
      <c r="A247" s="624"/>
      <c r="B247" s="230" t="s">
        <v>1751</v>
      </c>
      <c r="C247" s="972"/>
      <c r="D247" s="974"/>
      <c r="E247" s="221"/>
    </row>
    <row r="248" spans="1:5" s="60" customFormat="1" ht="14.25" customHeight="1">
      <c r="A248" s="624"/>
      <c r="B248" s="229" t="s">
        <v>1752</v>
      </c>
      <c r="C248" s="971"/>
      <c r="D248" s="973"/>
      <c r="E248" s="221"/>
    </row>
    <row r="249" spans="1:5" s="60" customFormat="1" ht="14.25" customHeight="1" thickBot="1">
      <c r="A249" s="624"/>
      <c r="B249" s="230" t="s">
        <v>1753</v>
      </c>
      <c r="C249" s="972"/>
      <c r="D249" s="974"/>
      <c r="E249" s="221"/>
    </row>
    <row r="250" spans="1:5" s="60" customFormat="1" ht="14.25" customHeight="1">
      <c r="A250" s="624"/>
      <c r="B250" s="229" t="s">
        <v>1754</v>
      </c>
      <c r="C250" s="971"/>
      <c r="D250" s="973"/>
      <c r="E250" s="221"/>
    </row>
    <row r="251" spans="1:5" s="60" customFormat="1" ht="14.25" customHeight="1" thickBot="1">
      <c r="A251" s="624"/>
      <c r="B251" s="230" t="s">
        <v>1755</v>
      </c>
      <c r="C251" s="972"/>
      <c r="D251" s="974"/>
      <c r="E251" s="221"/>
    </row>
    <row r="252" spans="1:5" s="60" customFormat="1" ht="14.25" customHeight="1">
      <c r="A252" s="624"/>
      <c r="B252" s="229" t="s">
        <v>1756</v>
      </c>
      <c r="C252" s="971"/>
      <c r="D252" s="973"/>
      <c r="E252" s="221"/>
    </row>
    <row r="253" spans="1:5" s="60" customFormat="1" ht="14.25" customHeight="1" thickBot="1">
      <c r="A253" s="624"/>
      <c r="B253" s="230" t="s">
        <v>1757</v>
      </c>
      <c r="C253" s="972"/>
      <c r="D253" s="974"/>
      <c r="E253" s="221"/>
    </row>
    <row r="254" spans="1:5" s="60" customFormat="1" ht="14.25" customHeight="1">
      <c r="A254" s="624"/>
      <c r="B254" s="229" t="s">
        <v>1758</v>
      </c>
      <c r="C254" s="971"/>
      <c r="D254" s="973"/>
      <c r="E254" s="221"/>
    </row>
    <row r="255" spans="1:5" s="60" customFormat="1" ht="14.25" customHeight="1" thickBot="1">
      <c r="A255" s="624"/>
      <c r="B255" s="230" t="s">
        <v>1759</v>
      </c>
      <c r="C255" s="972"/>
      <c r="D255" s="974"/>
      <c r="E255" s="221"/>
    </row>
    <row r="256" spans="1:5" s="60" customFormat="1" ht="14.25" customHeight="1">
      <c r="A256" s="624"/>
      <c r="B256" s="229" t="s">
        <v>1760</v>
      </c>
      <c r="C256" s="971"/>
      <c r="D256" s="973" t="s">
        <v>1761</v>
      </c>
      <c r="E256" s="221"/>
    </row>
    <row r="257" spans="1:5" s="60" customFormat="1" ht="14.25" customHeight="1" thickBot="1">
      <c r="A257" s="623"/>
      <c r="B257" s="230" t="s">
        <v>1762</v>
      </c>
      <c r="C257" s="972"/>
      <c r="D257" s="974"/>
      <c r="E257" s="221"/>
    </row>
    <row r="258" spans="1:5" s="60" customFormat="1" ht="14.25" customHeight="1">
      <c r="A258" s="228" t="s">
        <v>1763</v>
      </c>
      <c r="B258" s="229" t="s">
        <v>1764</v>
      </c>
      <c r="C258" s="971"/>
      <c r="D258" s="973"/>
      <c r="E258" s="221"/>
    </row>
    <row r="259" spans="1:5" s="60" customFormat="1" ht="14.25" customHeight="1" thickBot="1">
      <c r="A259" s="624" t="s">
        <v>1765</v>
      </c>
      <c r="B259" s="230" t="s">
        <v>1766</v>
      </c>
      <c r="C259" s="972"/>
      <c r="D259" s="974"/>
      <c r="E259" s="221"/>
    </row>
    <row r="260" spans="1:5" s="60" customFormat="1" ht="14.25" customHeight="1">
      <c r="A260" s="624"/>
      <c r="B260" s="229" t="s">
        <v>1767</v>
      </c>
      <c r="C260" s="971"/>
      <c r="D260" s="973"/>
      <c r="E260" s="221"/>
    </row>
    <row r="261" spans="1:5" s="60" customFormat="1" ht="14.25" customHeight="1" thickBot="1">
      <c r="A261" s="624"/>
      <c r="B261" s="230" t="s">
        <v>1768</v>
      </c>
      <c r="C261" s="972"/>
      <c r="D261" s="974"/>
      <c r="E261" s="221"/>
    </row>
    <row r="262" spans="1:5" s="60" customFormat="1" ht="14.25" customHeight="1">
      <c r="A262" s="624"/>
      <c r="B262" s="229" t="s">
        <v>1769</v>
      </c>
      <c r="C262" s="971"/>
      <c r="D262" s="973"/>
      <c r="E262" s="221"/>
    </row>
    <row r="263" spans="1:5" s="60" customFormat="1" ht="14.25" customHeight="1" thickBot="1">
      <c r="A263" s="624"/>
      <c r="B263" s="230" t="s">
        <v>1770</v>
      </c>
      <c r="C263" s="972"/>
      <c r="D263" s="974"/>
      <c r="E263" s="221"/>
    </row>
    <row r="264" spans="1:5" s="60" customFormat="1" ht="14.25" customHeight="1">
      <c r="A264" s="624"/>
      <c r="B264" s="229" t="s">
        <v>1771</v>
      </c>
      <c r="C264" s="971"/>
      <c r="D264" s="973"/>
      <c r="E264" s="221"/>
    </row>
    <row r="265" spans="1:5" s="60" customFormat="1" ht="14.25" customHeight="1" thickBot="1">
      <c r="A265" s="623"/>
      <c r="B265" s="230" t="s">
        <v>1772</v>
      </c>
      <c r="C265" s="972"/>
      <c r="D265" s="974"/>
      <c r="E265" s="221"/>
    </row>
    <row r="266" spans="1:5" s="60" customFormat="1" ht="14.25" customHeight="1">
      <c r="A266" s="228" t="s">
        <v>1773</v>
      </c>
      <c r="B266" s="229" t="s">
        <v>1774</v>
      </c>
      <c r="C266" s="971"/>
      <c r="D266" s="973"/>
      <c r="E266" s="221"/>
    </row>
    <row r="267" spans="1:5" s="60" customFormat="1" ht="43.5" thickBot="1">
      <c r="A267" s="624" t="s">
        <v>1775</v>
      </c>
      <c r="B267" s="230" t="s">
        <v>1776</v>
      </c>
      <c r="C267" s="972"/>
      <c r="D267" s="974"/>
      <c r="E267" s="221"/>
    </row>
    <row r="268" spans="1:5" s="60" customFormat="1" ht="14.25" customHeight="1">
      <c r="A268" s="624"/>
      <c r="B268" s="229" t="s">
        <v>1777</v>
      </c>
      <c r="C268" s="971"/>
      <c r="D268" s="973"/>
      <c r="E268" s="221"/>
    </row>
    <row r="269" spans="1:5" s="60" customFormat="1" ht="14.25" customHeight="1" thickBot="1">
      <c r="A269" s="624"/>
      <c r="B269" s="230" t="s">
        <v>1778</v>
      </c>
      <c r="C269" s="972"/>
      <c r="D269" s="974"/>
      <c r="E269" s="221"/>
    </row>
    <row r="270" spans="1:5" s="60" customFormat="1" ht="14.25" customHeight="1">
      <c r="A270" s="624"/>
      <c r="B270" s="229" t="s">
        <v>1779</v>
      </c>
      <c r="C270" s="971"/>
      <c r="D270" s="973" t="s">
        <v>1780</v>
      </c>
      <c r="E270" s="221"/>
    </row>
    <row r="271" spans="1:5" s="60" customFormat="1" ht="14.25" customHeight="1" thickBot="1">
      <c r="A271" s="624"/>
      <c r="B271" s="230" t="s">
        <v>1781</v>
      </c>
      <c r="C271" s="972"/>
      <c r="D271" s="974"/>
      <c r="E271" s="221"/>
    </row>
    <row r="272" spans="1:5" s="60" customFormat="1" ht="14.25" customHeight="1">
      <c r="A272" s="624"/>
      <c r="B272" s="229" t="s">
        <v>1782</v>
      </c>
      <c r="C272" s="971"/>
      <c r="D272" s="973" t="s">
        <v>1783</v>
      </c>
      <c r="E272" s="221"/>
    </row>
    <row r="273" spans="1:5" s="60" customFormat="1" ht="14.25" customHeight="1" thickBot="1">
      <c r="A273" s="624"/>
      <c r="B273" s="230" t="s">
        <v>1784</v>
      </c>
      <c r="C273" s="972"/>
      <c r="D273" s="974"/>
      <c r="E273" s="221"/>
    </row>
    <row r="274" spans="1:5" s="60" customFormat="1" ht="14.25" customHeight="1">
      <c r="A274" s="624"/>
      <c r="B274" s="229" t="s">
        <v>1785</v>
      </c>
      <c r="C274" s="971"/>
      <c r="D274" s="973"/>
      <c r="E274" s="221"/>
    </row>
    <row r="275" spans="1:5" s="60" customFormat="1" ht="14.25" customHeight="1" thickBot="1">
      <c r="A275" s="624"/>
      <c r="B275" s="230" t="s">
        <v>1786</v>
      </c>
      <c r="C275" s="972"/>
      <c r="D275" s="974"/>
      <c r="E275" s="221"/>
    </row>
    <row r="276" spans="1:5" s="60" customFormat="1" ht="14.25" customHeight="1">
      <c r="A276" s="624"/>
      <c r="B276" s="229" t="s">
        <v>1787</v>
      </c>
      <c r="C276" s="971"/>
      <c r="D276" s="973"/>
      <c r="E276" s="221"/>
    </row>
    <row r="277" spans="1:5" s="60" customFormat="1" ht="14.25" customHeight="1" thickBot="1">
      <c r="A277" s="624"/>
      <c r="B277" s="230" t="s">
        <v>1788</v>
      </c>
      <c r="C277" s="972"/>
      <c r="D277" s="974"/>
      <c r="E277" s="221"/>
    </row>
    <row r="278" spans="1:5" s="60" customFormat="1" ht="14.25" customHeight="1">
      <c r="A278" s="624"/>
      <c r="B278" s="229" t="s">
        <v>1789</v>
      </c>
      <c r="C278" s="971"/>
      <c r="D278" s="973" t="s">
        <v>1790</v>
      </c>
      <c r="E278" s="221"/>
    </row>
    <row r="279" spans="1:5" s="60" customFormat="1" ht="14.25" customHeight="1" thickBot="1">
      <c r="A279" s="624"/>
      <c r="B279" s="230" t="s">
        <v>1791</v>
      </c>
      <c r="C279" s="972"/>
      <c r="D279" s="974"/>
      <c r="E279" s="221"/>
    </row>
    <row r="280" spans="1:5" s="60" customFormat="1" ht="14.25" customHeight="1">
      <c r="A280" s="624"/>
      <c r="B280" s="229" t="s">
        <v>1792</v>
      </c>
      <c r="C280" s="971"/>
      <c r="D280" s="973"/>
      <c r="E280" s="221"/>
    </row>
    <row r="281" spans="1:5" s="60" customFormat="1" ht="14.25" customHeight="1" thickBot="1">
      <c r="A281" s="624"/>
      <c r="B281" s="230" t="s">
        <v>1793</v>
      </c>
      <c r="C281" s="972"/>
      <c r="D281" s="974"/>
      <c r="E281" s="221"/>
    </row>
    <row r="282" spans="1:5" s="60" customFormat="1" ht="14.25" customHeight="1">
      <c r="A282" s="624"/>
      <c r="B282" s="229" t="s">
        <v>1794</v>
      </c>
      <c r="C282" s="971"/>
      <c r="D282" s="973"/>
      <c r="E282" s="221"/>
    </row>
    <row r="283" spans="1:5" s="60" customFormat="1" ht="14.25" customHeight="1" thickBot="1">
      <c r="A283" s="624"/>
      <c r="B283" s="230" t="s">
        <v>1795</v>
      </c>
      <c r="C283" s="972"/>
      <c r="D283" s="974"/>
      <c r="E283" s="221"/>
    </row>
    <row r="284" spans="1:5" s="60" customFormat="1" ht="14.25" customHeight="1">
      <c r="A284" s="624"/>
      <c r="B284" s="229" t="s">
        <v>1796</v>
      </c>
      <c r="C284" s="971"/>
      <c r="D284" s="973" t="s">
        <v>1797</v>
      </c>
      <c r="E284" s="221"/>
    </row>
    <row r="285" spans="1:5" s="60" customFormat="1" ht="14.25" customHeight="1" thickBot="1">
      <c r="A285" s="624"/>
      <c r="B285" s="230" t="s">
        <v>1798</v>
      </c>
      <c r="C285" s="972"/>
      <c r="D285" s="974"/>
      <c r="E285" s="221"/>
    </row>
    <row r="286" spans="1:5" s="60" customFormat="1" ht="14.25" customHeight="1">
      <c r="A286" s="624"/>
      <c r="B286" s="229" t="s">
        <v>1799</v>
      </c>
      <c r="C286" s="971"/>
      <c r="D286" s="973"/>
      <c r="E286" s="221"/>
    </row>
    <row r="287" spans="1:5" s="60" customFormat="1" ht="14.25" customHeight="1" thickBot="1">
      <c r="A287" s="624"/>
      <c r="B287" s="230" t="s">
        <v>1800</v>
      </c>
      <c r="C287" s="972"/>
      <c r="D287" s="974"/>
      <c r="E287" s="221"/>
    </row>
    <row r="288" spans="1:5" s="60" customFormat="1" ht="14.25" customHeight="1">
      <c r="A288" s="624"/>
      <c r="B288" s="229" t="s">
        <v>1801</v>
      </c>
      <c r="C288" s="971"/>
      <c r="D288" s="973" t="s">
        <v>1802</v>
      </c>
      <c r="E288" s="221"/>
    </row>
    <row r="289" spans="1:5" s="60" customFormat="1" ht="14.25" customHeight="1" thickBot="1">
      <c r="A289" s="623"/>
      <c r="B289" s="230" t="s">
        <v>1803</v>
      </c>
      <c r="C289" s="972"/>
      <c r="D289" s="974"/>
      <c r="E289" s="221"/>
    </row>
    <row r="290" spans="1:5" s="60" customFormat="1" ht="14.25" customHeight="1">
      <c r="A290" s="228" t="s">
        <v>1804</v>
      </c>
      <c r="B290" s="971"/>
      <c r="C290" s="971"/>
      <c r="D290" s="973"/>
      <c r="E290" s="221"/>
    </row>
    <row r="291" spans="1:5" s="60" customFormat="1" ht="14.25" customHeight="1" thickBot="1">
      <c r="A291" s="623" t="s">
        <v>1805</v>
      </c>
      <c r="B291" s="972"/>
      <c r="C291" s="972"/>
      <c r="D291" s="974"/>
      <c r="E291" s="221"/>
    </row>
    <row r="292" spans="1:5" s="60" customFormat="1" ht="14.25" customHeight="1">
      <c r="A292" s="15" t="s">
        <v>1806</v>
      </c>
      <c r="B292" s="15"/>
      <c r="C292" s="15"/>
      <c r="D292" s="15"/>
      <c r="E292" s="233"/>
    </row>
    <row r="293" spans="1:5" s="60" customFormat="1" ht="14.25" customHeight="1">
      <c r="A293" s="8"/>
      <c r="B293" s="15"/>
      <c r="C293" s="15"/>
      <c r="D293" s="15"/>
      <c r="E293" s="233"/>
    </row>
    <row r="294" spans="1:5" s="60" customFormat="1" ht="14.25" customHeight="1">
      <c r="A294" s="8"/>
      <c r="B294" s="15"/>
      <c r="C294" s="15"/>
      <c r="D294" s="15"/>
      <c r="E294" s="233"/>
    </row>
    <row r="295" spans="1:5" s="60" customFormat="1" ht="14.25" customHeight="1">
      <c r="A295" s="8" t="s">
        <v>1807</v>
      </c>
      <c r="B295" s="15"/>
      <c r="C295" s="15"/>
      <c r="D295" s="15"/>
      <c r="E295" s="233"/>
    </row>
    <row r="296" spans="1:5" s="60" customFormat="1" ht="14.25" customHeight="1" thickBot="1">
      <c r="A296" s="15"/>
      <c r="B296" s="15"/>
      <c r="C296" s="15"/>
      <c r="D296" s="15"/>
      <c r="E296" s="233"/>
    </row>
    <row r="297" spans="1:5" s="60" customFormat="1" ht="14.25" customHeight="1" thickBot="1">
      <c r="A297" s="235" t="s">
        <v>1437</v>
      </c>
      <c r="B297" s="236" t="s">
        <v>1438</v>
      </c>
      <c r="C297" s="236" t="s">
        <v>1439</v>
      </c>
      <c r="D297" s="237" t="s">
        <v>1440</v>
      </c>
      <c r="E297" s="238"/>
    </row>
    <row r="298" spans="1:5" s="60" customFormat="1" ht="14.25" customHeight="1">
      <c r="A298" s="228" t="s">
        <v>1808</v>
      </c>
      <c r="B298" s="229" t="s">
        <v>1809</v>
      </c>
      <c r="C298" s="229" t="s">
        <v>1810</v>
      </c>
      <c r="D298" s="973"/>
      <c r="E298" s="221"/>
    </row>
    <row r="299" spans="1:5" s="60" customFormat="1" ht="14.25" customHeight="1" thickBot="1">
      <c r="A299" s="624" t="s">
        <v>1811</v>
      </c>
      <c r="B299" s="232" t="s">
        <v>1812</v>
      </c>
      <c r="C299" s="232" t="s">
        <v>1813</v>
      </c>
      <c r="D299" s="976"/>
      <c r="E299" s="221"/>
    </row>
    <row r="300" spans="1:5" s="60" customFormat="1" ht="14.25" customHeight="1">
      <c r="A300" s="624"/>
      <c r="B300" s="232"/>
      <c r="C300" s="229" t="s">
        <v>1814</v>
      </c>
      <c r="D300" s="973" t="s">
        <v>1815</v>
      </c>
      <c r="E300" s="221"/>
    </row>
    <row r="301" spans="1:5" s="60" customFormat="1" ht="14.25" customHeight="1" thickBot="1">
      <c r="A301" s="624"/>
      <c r="B301" s="230"/>
      <c r="C301" s="230" t="s">
        <v>1816</v>
      </c>
      <c r="D301" s="974"/>
      <c r="E301" s="221"/>
    </row>
    <row r="302" spans="1:5" s="60" customFormat="1" ht="14.25" customHeight="1">
      <c r="A302" s="624"/>
      <c r="B302" s="229" t="s">
        <v>1817</v>
      </c>
      <c r="C302" s="229" t="s">
        <v>1818</v>
      </c>
      <c r="D302" s="973"/>
      <c r="E302" s="221"/>
    </row>
    <row r="303" spans="1:5" s="60" customFormat="1" ht="14.25" customHeight="1" thickBot="1">
      <c r="A303" s="624"/>
      <c r="B303" s="232" t="s">
        <v>1819</v>
      </c>
      <c r="C303" s="230" t="s">
        <v>1813</v>
      </c>
      <c r="D303" s="974"/>
      <c r="E303" s="221"/>
    </row>
    <row r="304" spans="1:5" s="60" customFormat="1" ht="14.25" customHeight="1">
      <c r="A304" s="624"/>
      <c r="B304" s="232"/>
      <c r="C304" s="229" t="s">
        <v>1820</v>
      </c>
      <c r="D304" s="973" t="s">
        <v>1815</v>
      </c>
      <c r="E304" s="221"/>
    </row>
    <row r="305" spans="1:5" s="60" customFormat="1" ht="14.25" customHeight="1" thickBot="1">
      <c r="A305" s="624"/>
      <c r="B305" s="230"/>
      <c r="C305" s="230" t="s">
        <v>1816</v>
      </c>
      <c r="D305" s="974"/>
      <c r="E305" s="221"/>
    </row>
    <row r="306" spans="1:5" s="60" customFormat="1" ht="14.25" customHeight="1">
      <c r="A306" s="624"/>
      <c r="B306" s="229" t="s">
        <v>1821</v>
      </c>
      <c r="C306" s="971"/>
      <c r="D306" s="973"/>
      <c r="E306" s="221"/>
    </row>
    <row r="307" spans="1:5" s="60" customFormat="1" ht="14.25" customHeight="1" thickBot="1">
      <c r="A307" s="624"/>
      <c r="B307" s="230" t="s">
        <v>1822</v>
      </c>
      <c r="C307" s="972"/>
      <c r="D307" s="974"/>
      <c r="E307" s="221"/>
    </row>
    <row r="308" spans="1:5" s="60" customFormat="1" ht="14.25" customHeight="1">
      <c r="A308" s="624"/>
      <c r="B308" s="229" t="s">
        <v>1823</v>
      </c>
      <c r="C308" s="971"/>
      <c r="D308" s="973"/>
      <c r="E308" s="221"/>
    </row>
    <row r="309" spans="1:5" s="60" customFormat="1" ht="14.25" customHeight="1" thickBot="1">
      <c r="A309" s="624"/>
      <c r="B309" s="230" t="s">
        <v>1824</v>
      </c>
      <c r="C309" s="972"/>
      <c r="D309" s="974"/>
      <c r="E309" s="221"/>
    </row>
    <row r="310" spans="1:5" s="60" customFormat="1" ht="14.25" customHeight="1">
      <c r="A310" s="624"/>
      <c r="B310" s="229" t="s">
        <v>1825</v>
      </c>
      <c r="C310" s="971"/>
      <c r="D310" s="973"/>
      <c r="E310" s="221"/>
    </row>
    <row r="311" spans="1:5" s="60" customFormat="1" ht="14.25" customHeight="1" thickBot="1">
      <c r="A311" s="624"/>
      <c r="B311" s="230" t="s">
        <v>1826</v>
      </c>
      <c r="C311" s="972"/>
      <c r="D311" s="974"/>
      <c r="E311" s="221"/>
    </row>
    <row r="312" spans="1:5" s="60" customFormat="1" ht="14.25" customHeight="1">
      <c r="A312" s="624"/>
      <c r="B312" s="229" t="s">
        <v>1827</v>
      </c>
      <c r="C312" s="971"/>
      <c r="D312" s="973"/>
      <c r="E312" s="221"/>
    </row>
    <row r="313" spans="1:5" s="60" customFormat="1" ht="14.25" customHeight="1" thickBot="1">
      <c r="A313" s="624"/>
      <c r="B313" s="230" t="s">
        <v>1828</v>
      </c>
      <c r="C313" s="972"/>
      <c r="D313" s="974"/>
      <c r="E313" s="221"/>
    </row>
    <row r="314" spans="1:5" s="60" customFormat="1" ht="14.25" customHeight="1">
      <c r="A314" s="624"/>
      <c r="B314" s="229" t="s">
        <v>1829</v>
      </c>
      <c r="C314" s="229" t="s">
        <v>1830</v>
      </c>
      <c r="D314" s="973" t="s">
        <v>1831</v>
      </c>
      <c r="E314" s="221"/>
    </row>
    <row r="315" spans="1:5" s="60" customFormat="1" ht="14.25" customHeight="1">
      <c r="A315" s="624"/>
      <c r="B315" s="232" t="s">
        <v>1832</v>
      </c>
      <c r="C315" s="232" t="s">
        <v>1833</v>
      </c>
      <c r="D315" s="976"/>
      <c r="E315" s="221"/>
    </row>
    <row r="316" spans="1:5" s="60" customFormat="1" ht="14.25" customHeight="1" thickBot="1">
      <c r="A316" s="624"/>
      <c r="B316" s="232"/>
      <c r="C316" s="230"/>
      <c r="D316" s="974"/>
      <c r="E316" s="221"/>
    </row>
    <row r="317" spans="1:5" s="60" customFormat="1" ht="14.25" customHeight="1">
      <c r="A317" s="624"/>
      <c r="B317" s="232"/>
      <c r="C317" s="229" t="s">
        <v>1834</v>
      </c>
      <c r="D317" s="973" t="s">
        <v>1835</v>
      </c>
      <c r="E317" s="221"/>
    </row>
    <row r="318" spans="1:5" s="60" customFormat="1" ht="14.25" customHeight="1" thickBot="1">
      <c r="A318" s="624"/>
      <c r="B318" s="232"/>
      <c r="C318" s="230" t="s">
        <v>1836</v>
      </c>
      <c r="D318" s="974"/>
      <c r="E318" s="221"/>
    </row>
    <row r="319" spans="1:5" s="60" customFormat="1" ht="14.25" customHeight="1">
      <c r="A319" s="624"/>
      <c r="B319" s="232"/>
      <c r="C319" s="229" t="s">
        <v>1837</v>
      </c>
      <c r="D319" s="973"/>
      <c r="E319" s="221"/>
    </row>
    <row r="320" spans="1:5" s="60" customFormat="1" ht="14.25" customHeight="1" thickBot="1">
      <c r="A320" s="624"/>
      <c r="B320" s="232"/>
      <c r="C320" s="230" t="s">
        <v>1838</v>
      </c>
      <c r="D320" s="974"/>
      <c r="E320" s="221"/>
    </row>
    <row r="321" spans="1:5" s="60" customFormat="1" ht="14.25" customHeight="1">
      <c r="A321" s="624"/>
      <c r="B321" s="232"/>
      <c r="C321" s="229" t="s">
        <v>1839</v>
      </c>
      <c r="D321" s="973" t="s">
        <v>1840</v>
      </c>
      <c r="E321" s="221"/>
    </row>
    <row r="322" spans="1:5" s="60" customFormat="1" ht="14.25" customHeight="1" thickBot="1">
      <c r="A322" s="624"/>
      <c r="B322" s="230"/>
      <c r="C322" s="230" t="s">
        <v>1841</v>
      </c>
      <c r="D322" s="974"/>
      <c r="E322" s="221"/>
    </row>
    <row r="323" spans="1:5" s="60" customFormat="1" ht="14.25" customHeight="1">
      <c r="A323" s="624"/>
      <c r="B323" s="229" t="s">
        <v>1842</v>
      </c>
      <c r="C323" s="229" t="s">
        <v>1843</v>
      </c>
      <c r="D323" s="973"/>
      <c r="E323" s="221"/>
    </row>
    <row r="324" spans="1:5" s="60" customFormat="1" ht="14.25" customHeight="1" thickBot="1">
      <c r="A324" s="624"/>
      <c r="B324" s="232" t="s">
        <v>1844</v>
      </c>
      <c r="C324" s="230" t="s">
        <v>1845</v>
      </c>
      <c r="D324" s="974"/>
      <c r="E324" s="221"/>
    </row>
    <row r="325" spans="1:5" s="60" customFormat="1" ht="14.25" customHeight="1">
      <c r="A325" s="624"/>
      <c r="B325" s="232"/>
      <c r="C325" s="229" t="s">
        <v>1846</v>
      </c>
      <c r="D325" s="973"/>
      <c r="E325" s="221"/>
    </row>
    <row r="326" spans="1:5" s="60" customFormat="1" ht="14.25" customHeight="1" thickBot="1">
      <c r="A326" s="623"/>
      <c r="B326" s="230"/>
      <c r="C326" s="230" t="s">
        <v>1847</v>
      </c>
      <c r="D326" s="974"/>
      <c r="E326" s="221"/>
    </row>
    <row r="327" spans="1:5" s="60" customFormat="1" ht="14.25" customHeight="1">
      <c r="A327" s="228" t="s">
        <v>1848</v>
      </c>
      <c r="B327" s="229" t="s">
        <v>1849</v>
      </c>
      <c r="C327" s="229" t="s">
        <v>1850</v>
      </c>
      <c r="D327" s="973"/>
      <c r="E327" s="221"/>
    </row>
    <row r="328" spans="1:5" s="60" customFormat="1" ht="14.25" customHeight="1" thickBot="1">
      <c r="A328" s="624" t="s">
        <v>1851</v>
      </c>
      <c r="B328" s="232" t="s">
        <v>1852</v>
      </c>
      <c r="C328" s="230" t="s">
        <v>1853</v>
      </c>
      <c r="D328" s="974"/>
      <c r="E328" s="221"/>
    </row>
    <row r="329" spans="1:5" s="60" customFormat="1" ht="14.25" customHeight="1">
      <c r="A329" s="624"/>
      <c r="B329" s="232"/>
      <c r="C329" s="229" t="s">
        <v>1854</v>
      </c>
      <c r="D329" s="973"/>
      <c r="E329" s="221"/>
    </row>
    <row r="330" spans="1:5" s="60" customFormat="1" ht="14.25" customHeight="1" thickBot="1">
      <c r="A330" s="624"/>
      <c r="B330" s="230"/>
      <c r="C330" s="230" t="s">
        <v>1855</v>
      </c>
      <c r="D330" s="974"/>
      <c r="E330" s="221"/>
    </row>
    <row r="331" spans="1:5" s="60" customFormat="1" ht="14.25" customHeight="1">
      <c r="A331" s="624"/>
      <c r="B331" s="229" t="s">
        <v>1856</v>
      </c>
      <c r="C331" s="971"/>
      <c r="D331" s="973"/>
      <c r="E331" s="221"/>
    </row>
    <row r="332" spans="1:5" s="60" customFormat="1" ht="14.25" customHeight="1" thickBot="1">
      <c r="A332" s="624"/>
      <c r="B332" s="230" t="s">
        <v>1857</v>
      </c>
      <c r="C332" s="972"/>
      <c r="D332" s="974"/>
      <c r="E332" s="221"/>
    </row>
    <row r="333" spans="1:5" s="60" customFormat="1" ht="14.25" customHeight="1">
      <c r="A333" s="624"/>
      <c r="B333" s="229" t="s">
        <v>1858</v>
      </c>
      <c r="C333" s="971"/>
      <c r="D333" s="973" t="s">
        <v>1859</v>
      </c>
      <c r="E333" s="221"/>
    </row>
    <row r="334" spans="1:5" s="60" customFormat="1" ht="14.25" customHeight="1" thickBot="1">
      <c r="A334" s="624"/>
      <c r="B334" s="230" t="s">
        <v>1860</v>
      </c>
      <c r="C334" s="972"/>
      <c r="D334" s="974"/>
      <c r="E334" s="221"/>
    </row>
    <row r="335" spans="1:5" s="60" customFormat="1" ht="14.25" customHeight="1">
      <c r="A335" s="624"/>
      <c r="B335" s="229" t="s">
        <v>1861</v>
      </c>
      <c r="C335" s="229" t="s">
        <v>1862</v>
      </c>
      <c r="D335" s="973"/>
      <c r="E335" s="221"/>
    </row>
    <row r="336" spans="1:5" s="60" customFormat="1" ht="14.25" customHeight="1" thickBot="1">
      <c r="A336" s="624"/>
      <c r="B336" s="232" t="s">
        <v>1863</v>
      </c>
      <c r="C336" s="230" t="s">
        <v>1864</v>
      </c>
      <c r="D336" s="974"/>
      <c r="E336" s="221"/>
    </row>
    <row r="337" spans="1:5" s="60" customFormat="1" ht="14.25" customHeight="1">
      <c r="A337" s="624"/>
      <c r="B337" s="232"/>
      <c r="C337" s="229" t="s">
        <v>1865</v>
      </c>
      <c r="D337" s="973"/>
      <c r="E337" s="221"/>
    </row>
    <row r="338" spans="1:5" s="60" customFormat="1" ht="14.25" customHeight="1" thickBot="1">
      <c r="A338" s="624"/>
      <c r="B338" s="232"/>
      <c r="C338" s="230" t="s">
        <v>1866</v>
      </c>
      <c r="D338" s="974"/>
      <c r="E338" s="221"/>
    </row>
    <row r="339" spans="1:5" s="60" customFormat="1" ht="14.25" customHeight="1">
      <c r="A339" s="624"/>
      <c r="B339" s="232"/>
      <c r="C339" s="229" t="s">
        <v>1867</v>
      </c>
      <c r="D339" s="973" t="s">
        <v>1868</v>
      </c>
      <c r="E339" s="221"/>
    </row>
    <row r="340" spans="1:5" s="60" customFormat="1" ht="14.25" customHeight="1" thickBot="1">
      <c r="A340" s="624"/>
      <c r="B340" s="232"/>
      <c r="C340" s="230" t="s">
        <v>1869</v>
      </c>
      <c r="D340" s="974"/>
      <c r="E340" s="221"/>
    </row>
    <row r="341" spans="1:5" s="60" customFormat="1" ht="14.25" customHeight="1">
      <c r="A341" s="624"/>
      <c r="B341" s="232"/>
      <c r="C341" s="229" t="s">
        <v>1870</v>
      </c>
      <c r="D341" s="973"/>
      <c r="E341" s="221"/>
    </row>
    <row r="342" spans="1:5" s="60" customFormat="1" ht="14.25" customHeight="1" thickBot="1">
      <c r="A342" s="624"/>
      <c r="B342" s="232"/>
      <c r="C342" s="230" t="s">
        <v>1871</v>
      </c>
      <c r="D342" s="974"/>
      <c r="E342" s="221"/>
    </row>
    <row r="343" spans="1:5" s="60" customFormat="1" ht="14.25" customHeight="1">
      <c r="A343" s="624"/>
      <c r="B343" s="232"/>
      <c r="C343" s="229" t="s">
        <v>1872</v>
      </c>
      <c r="D343" s="973" t="s">
        <v>1873</v>
      </c>
      <c r="E343" s="221"/>
    </row>
    <row r="344" spans="1:5" s="60" customFormat="1" ht="14.25" customHeight="1" thickBot="1">
      <c r="A344" s="624"/>
      <c r="B344" s="232"/>
      <c r="C344" s="230" t="s">
        <v>1874</v>
      </c>
      <c r="D344" s="974"/>
      <c r="E344" s="221"/>
    </row>
    <row r="345" spans="1:5" s="60" customFormat="1" ht="14.25" customHeight="1">
      <c r="A345" s="624"/>
      <c r="B345" s="232"/>
      <c r="C345" s="229" t="s">
        <v>1875</v>
      </c>
      <c r="D345" s="973"/>
      <c r="E345" s="221"/>
    </row>
    <row r="346" spans="1:5" s="60" customFormat="1" ht="14.25" customHeight="1" thickBot="1">
      <c r="A346" s="624"/>
      <c r="B346" s="232"/>
      <c r="C346" s="230" t="s">
        <v>1876</v>
      </c>
      <c r="D346" s="974"/>
      <c r="E346" s="221"/>
    </row>
    <row r="347" spans="1:5" s="60" customFormat="1" ht="14.25" customHeight="1">
      <c r="A347" s="624"/>
      <c r="B347" s="232"/>
      <c r="C347" s="229" t="s">
        <v>1877</v>
      </c>
      <c r="D347" s="973" t="s">
        <v>1878</v>
      </c>
      <c r="E347" s="221"/>
    </row>
    <row r="348" spans="1:5" s="60" customFormat="1" ht="14.25" customHeight="1" thickBot="1">
      <c r="A348" s="624"/>
      <c r="B348" s="232"/>
      <c r="C348" s="230" t="s">
        <v>1879</v>
      </c>
      <c r="D348" s="974"/>
      <c r="E348" s="221"/>
    </row>
    <row r="349" spans="1:5" s="60" customFormat="1" ht="14.25" customHeight="1">
      <c r="A349" s="624"/>
      <c r="B349" s="232"/>
      <c r="C349" s="229" t="s">
        <v>1880</v>
      </c>
      <c r="D349" s="973"/>
      <c r="E349" s="221"/>
    </row>
    <row r="350" spans="1:5" s="60" customFormat="1" ht="14.25" customHeight="1" thickBot="1">
      <c r="A350" s="624"/>
      <c r="B350" s="232"/>
      <c r="C350" s="230" t="s">
        <v>1881</v>
      </c>
      <c r="D350" s="974"/>
      <c r="E350" s="221"/>
    </row>
    <row r="351" spans="1:5" s="60" customFormat="1" ht="14.25" customHeight="1">
      <c r="A351" s="624"/>
      <c r="B351" s="232"/>
      <c r="C351" s="229" t="s">
        <v>1882</v>
      </c>
      <c r="D351" s="973"/>
      <c r="E351" s="221"/>
    </row>
    <row r="352" spans="1:5" s="60" customFormat="1" ht="14.25" customHeight="1" thickBot="1">
      <c r="A352" s="624"/>
      <c r="B352" s="232"/>
      <c r="C352" s="230" t="s">
        <v>1883</v>
      </c>
      <c r="D352" s="974"/>
      <c r="E352" s="221"/>
    </row>
    <row r="353" spans="1:5" s="60" customFormat="1" ht="14.25" customHeight="1">
      <c r="A353" s="624"/>
      <c r="B353" s="232"/>
      <c r="C353" s="229" t="s">
        <v>1884</v>
      </c>
      <c r="D353" s="973"/>
      <c r="E353" s="221"/>
    </row>
    <row r="354" spans="1:5" s="60" customFormat="1" ht="14.25" customHeight="1" thickBot="1">
      <c r="A354" s="624"/>
      <c r="B354" s="232"/>
      <c r="C354" s="230" t="s">
        <v>1885</v>
      </c>
      <c r="D354" s="974"/>
      <c r="E354" s="221"/>
    </row>
    <row r="355" spans="1:5" s="60" customFormat="1" ht="14.25" customHeight="1">
      <c r="A355" s="624"/>
      <c r="B355" s="232"/>
      <c r="C355" s="229" t="s">
        <v>1886</v>
      </c>
      <c r="D355" s="973" t="s">
        <v>1887</v>
      </c>
      <c r="E355" s="221"/>
    </row>
    <row r="356" spans="1:5" s="60" customFormat="1" ht="14.25" customHeight="1" thickBot="1">
      <c r="A356" s="624"/>
      <c r="B356" s="232"/>
      <c r="C356" s="230" t="s">
        <v>1888</v>
      </c>
      <c r="D356" s="974"/>
      <c r="E356" s="221"/>
    </row>
    <row r="357" spans="1:5" s="60" customFormat="1" ht="14.25" customHeight="1">
      <c r="A357" s="624"/>
      <c r="B357" s="232"/>
      <c r="C357" s="229" t="s">
        <v>1889</v>
      </c>
      <c r="D357" s="973" t="s">
        <v>1890</v>
      </c>
      <c r="E357" s="221"/>
    </row>
    <row r="358" spans="1:5" s="60" customFormat="1" ht="14.25" customHeight="1" thickBot="1">
      <c r="A358" s="624"/>
      <c r="B358" s="230"/>
      <c r="C358" s="230" t="s">
        <v>1891</v>
      </c>
      <c r="D358" s="974"/>
      <c r="E358" s="221"/>
    </row>
    <row r="359" spans="1:5" s="60" customFormat="1" ht="14.25" customHeight="1">
      <c r="A359" s="624"/>
      <c r="B359" s="229" t="s">
        <v>1892</v>
      </c>
      <c r="C359" s="977"/>
      <c r="D359" s="973" t="s">
        <v>1893</v>
      </c>
      <c r="E359" s="221"/>
    </row>
    <row r="360" spans="1:5" s="60" customFormat="1" ht="14.25" customHeight="1" thickBot="1">
      <c r="A360" s="624"/>
      <c r="B360" s="230" t="s">
        <v>1894</v>
      </c>
      <c r="C360" s="978"/>
      <c r="D360" s="974"/>
      <c r="E360" s="221"/>
    </row>
    <row r="361" spans="1:5" s="60" customFormat="1" ht="14.25" customHeight="1">
      <c r="A361" s="624"/>
      <c r="B361" s="229" t="s">
        <v>1895</v>
      </c>
      <c r="C361" s="977"/>
      <c r="D361" s="973"/>
      <c r="E361" s="221"/>
    </row>
    <row r="362" spans="1:5" s="60" customFormat="1" ht="14.25" customHeight="1" thickBot="1">
      <c r="A362" s="623"/>
      <c r="B362" s="230" t="s">
        <v>1896</v>
      </c>
      <c r="C362" s="978"/>
      <c r="D362" s="974"/>
      <c r="E362" s="221"/>
    </row>
    <row r="363" spans="1:5" s="60" customFormat="1" ht="14.25" customHeight="1">
      <c r="A363" s="228" t="s">
        <v>1897</v>
      </c>
      <c r="B363" s="229" t="s">
        <v>1898</v>
      </c>
      <c r="C363" s="971"/>
      <c r="D363" s="973"/>
      <c r="E363" s="221"/>
    </row>
    <row r="364" spans="1:5" s="60" customFormat="1" ht="14.25" customHeight="1" thickBot="1">
      <c r="A364" s="624" t="s">
        <v>1899</v>
      </c>
      <c r="B364" s="230" t="s">
        <v>1900</v>
      </c>
      <c r="C364" s="972"/>
      <c r="D364" s="974"/>
      <c r="E364" s="221"/>
    </row>
    <row r="365" spans="1:5" s="60" customFormat="1" ht="14.25" customHeight="1">
      <c r="A365" s="624"/>
      <c r="B365" s="229" t="s">
        <v>1901</v>
      </c>
      <c r="C365" s="971"/>
      <c r="D365" s="973" t="s">
        <v>1902</v>
      </c>
      <c r="E365" s="221"/>
    </row>
    <row r="366" spans="1:5" s="60" customFormat="1" ht="14.25" customHeight="1" thickBot="1">
      <c r="A366" s="624"/>
      <c r="B366" s="230" t="s">
        <v>1903</v>
      </c>
      <c r="C366" s="972"/>
      <c r="D366" s="974"/>
      <c r="E366" s="221"/>
    </row>
    <row r="367" spans="1:5" s="60" customFormat="1" ht="14.25" customHeight="1">
      <c r="A367" s="624"/>
      <c r="B367" s="229" t="s">
        <v>1904</v>
      </c>
      <c r="C367" s="971"/>
      <c r="D367" s="973"/>
      <c r="E367" s="221"/>
    </row>
    <row r="368" spans="1:5" s="60" customFormat="1" ht="14.25" customHeight="1" thickBot="1">
      <c r="A368" s="624"/>
      <c r="B368" s="230" t="s">
        <v>1905</v>
      </c>
      <c r="C368" s="972"/>
      <c r="D368" s="974"/>
      <c r="E368" s="221"/>
    </row>
    <row r="369" spans="1:5" s="60" customFormat="1" ht="14.25" customHeight="1">
      <c r="A369" s="624"/>
      <c r="B369" s="229" t="s">
        <v>1906</v>
      </c>
      <c r="C369" s="229" t="s">
        <v>1907</v>
      </c>
      <c r="D369" s="973"/>
      <c r="E369" s="221"/>
    </row>
    <row r="370" spans="1:5" s="60" customFormat="1" ht="14.25" customHeight="1" thickBot="1">
      <c r="A370" s="624"/>
      <c r="B370" s="232" t="s">
        <v>1908</v>
      </c>
      <c r="C370" s="230" t="s">
        <v>1909</v>
      </c>
      <c r="D370" s="974"/>
      <c r="E370" s="221"/>
    </row>
    <row r="371" spans="1:5" s="60" customFormat="1" ht="14.25" customHeight="1">
      <c r="A371" s="624"/>
      <c r="B371" s="232"/>
      <c r="C371" s="229" t="s">
        <v>1910</v>
      </c>
      <c r="D371" s="973"/>
      <c r="E371" s="221"/>
    </row>
    <row r="372" spans="1:5" s="60" customFormat="1" ht="14.25" customHeight="1" thickBot="1">
      <c r="A372" s="624"/>
      <c r="B372" s="232"/>
      <c r="C372" s="230" t="s">
        <v>1911</v>
      </c>
      <c r="D372" s="974"/>
      <c r="E372" s="221"/>
    </row>
    <row r="373" spans="1:5" s="60" customFormat="1" ht="14.25" customHeight="1">
      <c r="A373" s="624"/>
      <c r="B373" s="232"/>
      <c r="C373" s="229" t="s">
        <v>1912</v>
      </c>
      <c r="D373" s="973"/>
      <c r="E373" s="221"/>
    </row>
    <row r="374" spans="1:5" s="60" customFormat="1" ht="14.25" customHeight="1" thickBot="1">
      <c r="A374" s="624"/>
      <c r="B374" s="230"/>
      <c r="C374" s="230" t="s">
        <v>1913</v>
      </c>
      <c r="D374" s="974"/>
      <c r="E374" s="221"/>
    </row>
    <row r="375" spans="1:5" s="60" customFormat="1" ht="14.25" customHeight="1">
      <c r="A375" s="624"/>
      <c r="B375" s="229" t="s">
        <v>1914</v>
      </c>
      <c r="C375" s="971"/>
      <c r="D375" s="973" t="s">
        <v>1915</v>
      </c>
      <c r="E375" s="221"/>
    </row>
    <row r="376" spans="1:5" s="60" customFormat="1" ht="14.25" customHeight="1">
      <c r="A376" s="624"/>
      <c r="B376" s="232" t="s">
        <v>1916</v>
      </c>
      <c r="C376" s="975"/>
      <c r="D376" s="976"/>
      <c r="E376" s="221"/>
    </row>
    <row r="377" spans="1:5" s="60" customFormat="1" ht="14.25" customHeight="1" thickBot="1">
      <c r="A377" s="624"/>
      <c r="B377" s="230"/>
      <c r="C377" s="972"/>
      <c r="D377" s="974"/>
      <c r="E377" s="221"/>
    </row>
    <row r="378" spans="1:5" s="60" customFormat="1" ht="14.25" customHeight="1">
      <c r="A378" s="624"/>
      <c r="B378" s="229" t="s">
        <v>1917</v>
      </c>
      <c r="C378" s="971"/>
      <c r="D378" s="973"/>
      <c r="E378" s="221"/>
    </row>
    <row r="379" spans="1:5" s="60" customFormat="1" ht="14.25" customHeight="1">
      <c r="A379" s="624"/>
      <c r="B379" s="232" t="s">
        <v>1918</v>
      </c>
      <c r="C379" s="975"/>
      <c r="D379" s="976"/>
      <c r="E379" s="221"/>
    </row>
    <row r="380" spans="1:5" s="60" customFormat="1" ht="14.25" customHeight="1" thickBot="1">
      <c r="A380" s="623"/>
      <c r="B380" s="230"/>
      <c r="C380" s="972"/>
      <c r="D380" s="974"/>
      <c r="E380" s="221"/>
    </row>
    <row r="381" spans="1:5" s="60" customFormat="1" ht="14.25" customHeight="1">
      <c r="A381" s="228" t="s">
        <v>1919</v>
      </c>
      <c r="B381" s="229" t="s">
        <v>1920</v>
      </c>
      <c r="C381" s="971"/>
      <c r="D381" s="973"/>
      <c r="E381" s="221"/>
    </row>
    <row r="382" spans="1:5" s="60" customFormat="1" ht="14.25" customHeight="1" thickBot="1">
      <c r="A382" s="624" t="s">
        <v>1921</v>
      </c>
      <c r="B382" s="230" t="s">
        <v>1922</v>
      </c>
      <c r="C382" s="972"/>
      <c r="D382" s="974"/>
      <c r="E382" s="221"/>
    </row>
    <row r="383" spans="1:5" s="60" customFormat="1" ht="14.25" customHeight="1">
      <c r="A383" s="624"/>
      <c r="B383" s="229" t="s">
        <v>1923</v>
      </c>
      <c r="C383" s="971"/>
      <c r="D383" s="973"/>
      <c r="E383" s="221"/>
    </row>
    <row r="384" spans="1:5" s="60" customFormat="1" ht="14.25" customHeight="1" thickBot="1">
      <c r="A384" s="624"/>
      <c r="B384" s="230" t="s">
        <v>1924</v>
      </c>
      <c r="C384" s="972"/>
      <c r="D384" s="974"/>
      <c r="E384" s="221"/>
    </row>
    <row r="385" spans="1:5" s="60" customFormat="1" ht="14.25" customHeight="1">
      <c r="A385" s="624"/>
      <c r="B385" s="229" t="s">
        <v>1925</v>
      </c>
      <c r="C385" s="971"/>
      <c r="D385" s="973"/>
      <c r="E385" s="221"/>
    </row>
    <row r="386" spans="1:5" s="60" customFormat="1" ht="14.25" customHeight="1" thickBot="1">
      <c r="A386" s="623"/>
      <c r="B386" s="230" t="s">
        <v>1926</v>
      </c>
      <c r="C386" s="972"/>
      <c r="D386" s="974"/>
      <c r="E386" s="221"/>
    </row>
    <row r="387" spans="1:5" s="60" customFormat="1" ht="14.25" customHeight="1">
      <c r="A387" s="228" t="s">
        <v>1927</v>
      </c>
      <c r="B387" s="229" t="s">
        <v>1928</v>
      </c>
      <c r="C387" s="971"/>
      <c r="D387" s="973" t="s">
        <v>1929</v>
      </c>
      <c r="E387" s="221"/>
    </row>
    <row r="388" spans="1:5" s="60" customFormat="1" ht="14.25" customHeight="1" thickBot="1">
      <c r="A388" s="624" t="s">
        <v>1930</v>
      </c>
      <c r="B388" s="230" t="s">
        <v>1931</v>
      </c>
      <c r="C388" s="972"/>
      <c r="D388" s="974"/>
      <c r="E388" s="221"/>
    </row>
    <row r="389" spans="1:5" s="60" customFormat="1" ht="14.25" customHeight="1">
      <c r="A389" s="624"/>
      <c r="B389" s="229" t="s">
        <v>1932</v>
      </c>
      <c r="C389" s="971"/>
      <c r="D389" s="973" t="s">
        <v>1933</v>
      </c>
      <c r="E389" s="221"/>
    </row>
    <row r="390" spans="1:5" s="60" customFormat="1" ht="14.25" customHeight="1" thickBot="1">
      <c r="A390" s="624"/>
      <c r="B390" s="230" t="s">
        <v>1934</v>
      </c>
      <c r="C390" s="972"/>
      <c r="D390" s="974"/>
      <c r="E390" s="221"/>
    </row>
    <row r="391" spans="1:5" s="60" customFormat="1" ht="14.25" customHeight="1">
      <c r="A391" s="624"/>
      <c r="B391" s="229" t="s">
        <v>1935</v>
      </c>
      <c r="C391" s="971"/>
      <c r="D391" s="973" t="s">
        <v>1936</v>
      </c>
      <c r="E391" s="221"/>
    </row>
    <row r="392" spans="1:5" s="60" customFormat="1" ht="14.25" customHeight="1" thickBot="1">
      <c r="A392" s="624"/>
      <c r="B392" s="230" t="s">
        <v>1937</v>
      </c>
      <c r="C392" s="972"/>
      <c r="D392" s="974"/>
      <c r="E392" s="221"/>
    </row>
    <row r="393" spans="1:5" s="60" customFormat="1" ht="14.25" customHeight="1">
      <c r="A393" s="624"/>
      <c r="B393" s="229" t="s">
        <v>1938</v>
      </c>
      <c r="C393" s="971"/>
      <c r="D393" s="973"/>
      <c r="E393" s="221"/>
    </row>
    <row r="394" spans="1:5" s="60" customFormat="1" ht="14.25" customHeight="1" thickBot="1">
      <c r="A394" s="624"/>
      <c r="B394" s="230" t="s">
        <v>1939</v>
      </c>
      <c r="C394" s="972"/>
      <c r="D394" s="974"/>
      <c r="E394" s="221"/>
    </row>
    <row r="395" spans="1:5" s="60" customFormat="1" ht="14.25" customHeight="1">
      <c r="A395" s="624"/>
      <c r="B395" s="229" t="s">
        <v>1940</v>
      </c>
      <c r="C395" s="971"/>
      <c r="D395" s="973"/>
      <c r="E395" s="221"/>
    </row>
    <row r="396" spans="1:5" s="60" customFormat="1" ht="14.25" customHeight="1" thickBot="1">
      <c r="A396" s="624"/>
      <c r="B396" s="230" t="s">
        <v>1941</v>
      </c>
      <c r="C396" s="972"/>
      <c r="D396" s="974"/>
      <c r="E396" s="221"/>
    </row>
    <row r="397" spans="1:5" s="60" customFormat="1" ht="14.25" customHeight="1">
      <c r="A397" s="624"/>
      <c r="B397" s="229" t="s">
        <v>1942</v>
      </c>
      <c r="C397" s="971"/>
      <c r="D397" s="973"/>
      <c r="E397" s="221"/>
    </row>
    <row r="398" spans="1:5" s="60" customFormat="1" ht="14.25" customHeight="1" thickBot="1">
      <c r="A398" s="624"/>
      <c r="B398" s="230" t="s">
        <v>1943</v>
      </c>
      <c r="C398" s="972"/>
      <c r="D398" s="974"/>
      <c r="E398" s="221"/>
    </row>
    <row r="399" spans="1:5" s="60" customFormat="1" ht="14.25" customHeight="1">
      <c r="A399" s="624"/>
      <c r="B399" s="229" t="s">
        <v>1944</v>
      </c>
      <c r="C399" s="971"/>
      <c r="D399" s="973" t="s">
        <v>1945</v>
      </c>
      <c r="E399" s="221"/>
    </row>
    <row r="400" spans="1:5" s="60" customFormat="1" ht="14.25" customHeight="1" thickBot="1">
      <c r="A400" s="623"/>
      <c r="B400" s="230" t="s">
        <v>1946</v>
      </c>
      <c r="C400" s="972"/>
      <c r="D400" s="974"/>
      <c r="E400" s="221"/>
    </row>
    <row r="401" spans="1:5" s="60" customFormat="1" ht="14.25" customHeight="1">
      <c r="A401" s="228" t="s">
        <v>1947</v>
      </c>
      <c r="B401" s="229" t="s">
        <v>1948</v>
      </c>
      <c r="C401" s="971"/>
      <c r="D401" s="973" t="s">
        <v>1949</v>
      </c>
      <c r="E401" s="221"/>
    </row>
    <row r="402" spans="1:5" s="60" customFormat="1" ht="14.25" customHeight="1" thickBot="1">
      <c r="A402" s="624" t="s">
        <v>1950</v>
      </c>
      <c r="B402" s="230" t="s">
        <v>1951</v>
      </c>
      <c r="C402" s="972"/>
      <c r="D402" s="974"/>
      <c r="E402" s="221"/>
    </row>
    <row r="403" spans="1:5" s="60" customFormat="1" ht="14.25" customHeight="1">
      <c r="A403" s="624"/>
      <c r="B403" s="229" t="s">
        <v>1952</v>
      </c>
      <c r="C403" s="971"/>
      <c r="D403" s="973"/>
      <c r="E403" s="221"/>
    </row>
    <row r="404" spans="1:5" s="60" customFormat="1" ht="14.25" customHeight="1" thickBot="1">
      <c r="A404" s="624"/>
      <c r="B404" s="230" t="s">
        <v>1953</v>
      </c>
      <c r="C404" s="972"/>
      <c r="D404" s="974"/>
      <c r="E404" s="221"/>
    </row>
    <row r="405" spans="1:5" s="60" customFormat="1" ht="14.25" customHeight="1">
      <c r="A405" s="624"/>
      <c r="B405" s="229" t="s">
        <v>1954</v>
      </c>
      <c r="C405" s="971"/>
      <c r="D405" s="973"/>
      <c r="E405" s="221"/>
    </row>
    <row r="406" spans="1:5" s="60" customFormat="1" ht="14.25" customHeight="1" thickBot="1">
      <c r="A406" s="624"/>
      <c r="B406" s="230" t="s">
        <v>1955</v>
      </c>
      <c r="C406" s="972"/>
      <c r="D406" s="974"/>
      <c r="E406" s="221"/>
    </row>
    <row r="407" spans="1:5" s="60" customFormat="1" ht="14.25" customHeight="1">
      <c r="A407" s="624"/>
      <c r="B407" s="229" t="s">
        <v>1956</v>
      </c>
      <c r="C407" s="971"/>
      <c r="D407" s="973"/>
      <c r="E407" s="221"/>
    </row>
    <row r="408" spans="1:5" s="60" customFormat="1" ht="14.25" customHeight="1" thickBot="1">
      <c r="A408" s="624"/>
      <c r="B408" s="230" t="s">
        <v>1957</v>
      </c>
      <c r="C408" s="972"/>
      <c r="D408" s="974"/>
      <c r="E408" s="221"/>
    </row>
    <row r="409" spans="1:5" s="60" customFormat="1" ht="14.25" customHeight="1">
      <c r="A409" s="624"/>
      <c r="B409" s="229" t="s">
        <v>1958</v>
      </c>
      <c r="C409" s="971"/>
      <c r="D409" s="973"/>
      <c r="E409" s="221"/>
    </row>
    <row r="410" spans="1:5" s="60" customFormat="1" ht="14.25" customHeight="1" thickBot="1">
      <c r="A410" s="624"/>
      <c r="B410" s="230" t="s">
        <v>1959</v>
      </c>
      <c r="C410" s="972"/>
      <c r="D410" s="974"/>
      <c r="E410" s="221"/>
    </row>
    <row r="411" spans="1:5" s="60" customFormat="1" ht="14.25" customHeight="1">
      <c r="A411" s="624"/>
      <c r="B411" s="229" t="s">
        <v>1960</v>
      </c>
      <c r="C411" s="971"/>
      <c r="D411" s="973"/>
      <c r="E411" s="221"/>
    </row>
    <row r="412" spans="1:5" s="60" customFormat="1" ht="14.25" customHeight="1" thickBot="1">
      <c r="A412" s="624"/>
      <c r="B412" s="230" t="s">
        <v>1961</v>
      </c>
      <c r="C412" s="972"/>
      <c r="D412" s="974"/>
      <c r="E412" s="221"/>
    </row>
    <row r="413" spans="1:5" s="60" customFormat="1" ht="14.25" customHeight="1">
      <c r="A413" s="624"/>
      <c r="B413" s="229" t="s">
        <v>1962</v>
      </c>
      <c r="C413" s="971"/>
      <c r="D413" s="973" t="s">
        <v>1963</v>
      </c>
      <c r="E413" s="221"/>
    </row>
    <row r="414" spans="1:5" s="60" customFormat="1" ht="14.25" customHeight="1" thickBot="1">
      <c r="A414" s="624"/>
      <c r="B414" s="230" t="s">
        <v>1964</v>
      </c>
      <c r="C414" s="972"/>
      <c r="D414" s="974"/>
      <c r="E414" s="221"/>
    </row>
    <row r="415" spans="1:5" s="60" customFormat="1" ht="14.25" customHeight="1">
      <c r="A415" s="624"/>
      <c r="B415" s="229" t="s">
        <v>1965</v>
      </c>
      <c r="C415" s="971"/>
      <c r="D415" s="973" t="s">
        <v>1966</v>
      </c>
      <c r="E415" s="221"/>
    </row>
    <row r="416" spans="1:5" s="60" customFormat="1" ht="14.25" customHeight="1" thickBot="1">
      <c r="A416" s="623"/>
      <c r="B416" s="230" t="s">
        <v>1967</v>
      </c>
      <c r="C416" s="972"/>
      <c r="D416" s="974"/>
      <c r="E416" s="221"/>
    </row>
    <row r="417" spans="1:5" s="60" customFormat="1" ht="14.25" customHeight="1">
      <c r="A417" s="228" t="s">
        <v>1968</v>
      </c>
      <c r="B417" s="229" t="s">
        <v>1969</v>
      </c>
      <c r="C417" s="971"/>
      <c r="D417" s="973" t="s">
        <v>1970</v>
      </c>
      <c r="E417" s="221"/>
    </row>
    <row r="418" spans="1:5" s="60" customFormat="1" ht="14.25" customHeight="1" thickBot="1">
      <c r="A418" s="624" t="s">
        <v>1971</v>
      </c>
      <c r="B418" s="230" t="s">
        <v>1972</v>
      </c>
      <c r="C418" s="972"/>
      <c r="D418" s="974"/>
      <c r="E418" s="221"/>
    </row>
    <row r="419" spans="1:5" s="60" customFormat="1" ht="14.25" customHeight="1">
      <c r="A419" s="624"/>
      <c r="B419" s="229" t="s">
        <v>1973</v>
      </c>
      <c r="C419" s="971"/>
      <c r="D419" s="973" t="s">
        <v>1974</v>
      </c>
      <c r="E419" s="221"/>
    </row>
    <row r="420" spans="1:5" s="60" customFormat="1" ht="14.25" customHeight="1" thickBot="1">
      <c r="A420" s="624"/>
      <c r="B420" s="230" t="s">
        <v>1975</v>
      </c>
      <c r="C420" s="972"/>
      <c r="D420" s="974"/>
      <c r="E420" s="221"/>
    </row>
    <row r="421" spans="1:5" s="60" customFormat="1" ht="14.25" customHeight="1">
      <c r="A421" s="624"/>
      <c r="B421" s="229" t="s">
        <v>1976</v>
      </c>
      <c r="C421" s="971"/>
      <c r="D421" s="973" t="s">
        <v>1977</v>
      </c>
      <c r="E421" s="221"/>
    </row>
    <row r="422" spans="1:5" s="60" customFormat="1" ht="14.25" customHeight="1" thickBot="1">
      <c r="A422" s="624"/>
      <c r="B422" s="230" t="s">
        <v>1978</v>
      </c>
      <c r="C422" s="972"/>
      <c r="D422" s="974"/>
      <c r="E422" s="221"/>
    </row>
    <row r="423" spans="1:5" s="60" customFormat="1" ht="14.25" customHeight="1">
      <c r="A423" s="624"/>
      <c r="B423" s="229" t="s">
        <v>1979</v>
      </c>
      <c r="C423" s="971"/>
      <c r="D423" s="973" t="s">
        <v>1980</v>
      </c>
      <c r="E423" s="221"/>
    </row>
    <row r="424" spans="1:5" s="60" customFormat="1" ht="14.25" customHeight="1" thickBot="1">
      <c r="A424" s="624"/>
      <c r="B424" s="230" t="s">
        <v>1981</v>
      </c>
      <c r="C424" s="972"/>
      <c r="D424" s="974"/>
      <c r="E424" s="221"/>
    </row>
    <row r="425" spans="1:5" s="60" customFormat="1" ht="14.25" customHeight="1">
      <c r="A425" s="624"/>
      <c r="B425" s="229" t="s">
        <v>1982</v>
      </c>
      <c r="C425" s="971"/>
      <c r="D425" s="973"/>
      <c r="E425" s="221"/>
    </row>
    <row r="426" spans="1:5" s="60" customFormat="1" ht="14.25" customHeight="1" thickBot="1">
      <c r="A426" s="624"/>
      <c r="B426" s="230" t="s">
        <v>1983</v>
      </c>
      <c r="C426" s="972"/>
      <c r="D426" s="974"/>
      <c r="E426" s="221"/>
    </row>
    <row r="427" spans="1:5" s="60" customFormat="1" ht="14.25" customHeight="1">
      <c r="A427" s="624"/>
      <c r="B427" s="229" t="s">
        <v>1984</v>
      </c>
      <c r="C427" s="971"/>
      <c r="D427" s="973"/>
      <c r="E427" s="221"/>
    </row>
    <row r="428" spans="1:5" s="60" customFormat="1" ht="14.25" customHeight="1" thickBot="1">
      <c r="A428" s="624"/>
      <c r="B428" s="230" t="s">
        <v>1985</v>
      </c>
      <c r="C428" s="972"/>
      <c r="D428" s="974"/>
      <c r="E428" s="221"/>
    </row>
    <row r="429" spans="1:5" s="60" customFormat="1" ht="14.25" customHeight="1">
      <c r="A429" s="624"/>
      <c r="B429" s="229" t="s">
        <v>1986</v>
      </c>
      <c r="C429" s="971"/>
      <c r="D429" s="973" t="s">
        <v>1987</v>
      </c>
      <c r="E429" s="221"/>
    </row>
    <row r="430" spans="1:5" s="60" customFormat="1" ht="14.25" customHeight="1" thickBot="1">
      <c r="A430" s="624"/>
      <c r="B430" s="230" t="s">
        <v>1988</v>
      </c>
      <c r="C430" s="972"/>
      <c r="D430" s="974"/>
      <c r="E430" s="221"/>
    </row>
    <row r="431" spans="1:5" s="60" customFormat="1" ht="14.25" customHeight="1">
      <c r="A431" s="624"/>
      <c r="B431" s="229" t="s">
        <v>1989</v>
      </c>
      <c r="C431" s="971"/>
      <c r="D431" s="973" t="s">
        <v>1990</v>
      </c>
      <c r="E431" s="221"/>
    </row>
    <row r="432" spans="1:5" s="60" customFormat="1" ht="14.25" customHeight="1" thickBot="1">
      <c r="A432" s="624"/>
      <c r="B432" s="230" t="s">
        <v>1991</v>
      </c>
      <c r="C432" s="972"/>
      <c r="D432" s="974"/>
      <c r="E432" s="221"/>
    </row>
    <row r="433" spans="1:5" s="60" customFormat="1" ht="14.25" customHeight="1">
      <c r="A433" s="624"/>
      <c r="B433" s="229" t="s">
        <v>1992</v>
      </c>
      <c r="C433" s="971"/>
      <c r="D433" s="973"/>
      <c r="E433" s="221"/>
    </row>
    <row r="434" spans="1:5" s="60" customFormat="1" ht="14.25" customHeight="1" thickBot="1">
      <c r="A434" s="624"/>
      <c r="B434" s="230" t="s">
        <v>1993</v>
      </c>
      <c r="C434" s="972"/>
      <c r="D434" s="974"/>
      <c r="E434" s="221"/>
    </row>
    <row r="435" spans="1:5" s="60" customFormat="1" ht="14.25" customHeight="1">
      <c r="A435" s="624"/>
      <c r="B435" s="229" t="s">
        <v>1994</v>
      </c>
      <c r="C435" s="971"/>
      <c r="D435" s="973"/>
      <c r="E435" s="221"/>
    </row>
    <row r="436" spans="1:5" s="60" customFormat="1" ht="14.25" customHeight="1" thickBot="1">
      <c r="A436" s="623"/>
      <c r="B436" s="230" t="s">
        <v>1995</v>
      </c>
      <c r="C436" s="972"/>
      <c r="D436" s="974"/>
      <c r="E436" s="221"/>
    </row>
    <row r="437" spans="1:5" s="60" customFormat="1" ht="14.25" customHeight="1">
      <c r="A437" s="228" t="s">
        <v>1996</v>
      </c>
      <c r="B437" s="229" t="s">
        <v>1997</v>
      </c>
      <c r="C437" s="971"/>
      <c r="D437" s="973"/>
      <c r="E437" s="221"/>
    </row>
    <row r="438" spans="1:5" s="60" customFormat="1" ht="14.25" customHeight="1" thickBot="1">
      <c r="A438" s="624" t="s">
        <v>1998</v>
      </c>
      <c r="B438" s="232" t="s">
        <v>1999</v>
      </c>
      <c r="C438" s="975"/>
      <c r="D438" s="976"/>
      <c r="E438" s="221"/>
    </row>
    <row r="439" spans="1:5" s="60" customFormat="1" ht="14.25" customHeight="1">
      <c r="A439" s="624"/>
      <c r="B439" s="229" t="s">
        <v>2000</v>
      </c>
      <c r="C439" s="971"/>
      <c r="D439" s="973"/>
      <c r="E439" s="221"/>
    </row>
    <row r="440" spans="1:5" s="60" customFormat="1" ht="14.25" customHeight="1" thickBot="1">
      <c r="A440" s="624"/>
      <c r="B440" s="230" t="s">
        <v>2001</v>
      </c>
      <c r="C440" s="972"/>
      <c r="D440" s="974"/>
      <c r="E440" s="221"/>
    </row>
    <row r="441" spans="1:5" s="60" customFormat="1" ht="14.25" customHeight="1">
      <c r="A441" s="624"/>
      <c r="B441" s="229" t="s">
        <v>2002</v>
      </c>
      <c r="C441" s="971"/>
      <c r="D441" s="973"/>
      <c r="E441" s="221"/>
    </row>
    <row r="442" spans="1:5" s="60" customFormat="1" ht="14.25" customHeight="1" thickBot="1">
      <c r="A442" s="624"/>
      <c r="B442" s="230" t="s">
        <v>2003</v>
      </c>
      <c r="C442" s="972"/>
      <c r="D442" s="974"/>
      <c r="E442" s="221"/>
    </row>
    <row r="443" spans="1:5" s="60" customFormat="1" ht="14.25" customHeight="1">
      <c r="A443" s="624"/>
      <c r="B443" s="229" t="s">
        <v>2004</v>
      </c>
      <c r="C443" s="971"/>
      <c r="D443" s="973" t="s">
        <v>2005</v>
      </c>
      <c r="E443" s="221"/>
    </row>
    <row r="444" spans="1:5" s="60" customFormat="1" ht="14.25" customHeight="1" thickBot="1">
      <c r="A444" s="624"/>
      <c r="B444" s="230" t="s">
        <v>2006</v>
      </c>
      <c r="C444" s="972"/>
      <c r="D444" s="974"/>
      <c r="E444" s="221"/>
    </row>
    <row r="445" spans="1:5" s="60" customFormat="1" ht="14.25" customHeight="1">
      <c r="A445" s="624"/>
      <c r="B445" s="229" t="s">
        <v>2007</v>
      </c>
      <c r="C445" s="971"/>
      <c r="D445" s="973"/>
      <c r="E445" s="221"/>
    </row>
    <row r="446" spans="1:5" s="60" customFormat="1" ht="14.25" customHeight="1" thickBot="1">
      <c r="A446" s="624"/>
      <c r="B446" s="230" t="s">
        <v>2008</v>
      </c>
      <c r="C446" s="972"/>
      <c r="D446" s="974"/>
      <c r="E446" s="221"/>
    </row>
    <row r="447" spans="1:5" s="60" customFormat="1" ht="14.25" customHeight="1">
      <c r="A447" s="624"/>
      <c r="B447" s="229" t="s">
        <v>2009</v>
      </c>
      <c r="C447" s="971"/>
      <c r="D447" s="973"/>
      <c r="E447" s="221"/>
    </row>
    <row r="448" spans="1:5" s="60" customFormat="1" ht="14.25" customHeight="1" thickBot="1">
      <c r="A448" s="624"/>
      <c r="B448" s="230" t="s">
        <v>2010</v>
      </c>
      <c r="C448" s="972"/>
      <c r="D448" s="974"/>
      <c r="E448" s="221"/>
    </row>
    <row r="449" spans="1:5" s="60" customFormat="1" ht="14.25" customHeight="1">
      <c r="A449" s="624"/>
      <c r="B449" s="229" t="s">
        <v>2011</v>
      </c>
      <c r="C449" s="971"/>
      <c r="D449" s="973" t="s">
        <v>2012</v>
      </c>
      <c r="E449" s="221"/>
    </row>
    <row r="450" spans="1:5" s="60" customFormat="1" ht="14.25" customHeight="1" thickBot="1">
      <c r="A450" s="624"/>
      <c r="B450" s="230" t="s">
        <v>2013</v>
      </c>
      <c r="C450" s="972"/>
      <c r="D450" s="974"/>
      <c r="E450" s="221"/>
    </row>
    <row r="451" spans="1:5" s="60" customFormat="1" ht="14.25" customHeight="1">
      <c r="A451" s="624"/>
      <c r="B451" s="229" t="s">
        <v>2014</v>
      </c>
      <c r="C451" s="971"/>
      <c r="D451" s="973"/>
      <c r="E451" s="221"/>
    </row>
    <row r="452" spans="1:5" s="60" customFormat="1" ht="14.25" customHeight="1" thickBot="1">
      <c r="A452" s="623"/>
      <c r="B452" s="230" t="s">
        <v>2015</v>
      </c>
      <c r="C452" s="972"/>
      <c r="D452" s="974"/>
      <c r="E452" s="221"/>
    </row>
    <row r="453" spans="1:5" s="60" customFormat="1" ht="14.25" customHeight="1">
      <c r="A453" s="228" t="s">
        <v>2016</v>
      </c>
      <c r="B453" s="971"/>
      <c r="C453" s="971"/>
      <c r="D453" s="973"/>
      <c r="E453" s="221"/>
    </row>
    <row r="454" spans="1:5" s="60" customFormat="1" ht="14.25" customHeight="1" thickBot="1">
      <c r="A454" s="623" t="s">
        <v>2017</v>
      </c>
      <c r="B454" s="972"/>
      <c r="C454" s="972"/>
      <c r="D454" s="974"/>
      <c r="E454" s="221"/>
    </row>
    <row r="455" spans="1:5" s="60" customFormat="1" ht="14.25" customHeight="1">
      <c r="A455" s="228" t="s">
        <v>2018</v>
      </c>
      <c r="B455" s="971"/>
      <c r="C455" s="971"/>
      <c r="D455" s="973"/>
      <c r="E455" s="221"/>
    </row>
    <row r="456" spans="1:5" s="60" customFormat="1" ht="14.25" customHeight="1" thickBot="1">
      <c r="A456" s="623" t="s">
        <v>2019</v>
      </c>
      <c r="B456" s="972"/>
      <c r="C456" s="972"/>
      <c r="D456" s="974"/>
      <c r="E456" s="221"/>
    </row>
    <row r="457" spans="1:5" s="60" customFormat="1" ht="14.25" customHeight="1">
      <c r="A457" s="15" t="s">
        <v>1806</v>
      </c>
      <c r="B457" s="15"/>
      <c r="C457" s="15"/>
      <c r="D457" s="15"/>
      <c r="E457" s="233"/>
    </row>
    <row r="458" spans="1:5" s="60" customFormat="1" ht="14.25" customHeight="1">
      <c r="A458" s="15"/>
      <c r="B458" s="15"/>
      <c r="C458" s="15"/>
      <c r="D458" s="15"/>
      <c r="E458" s="233"/>
    </row>
    <row r="459" spans="1:5" s="60" customFormat="1" ht="14.25" customHeight="1">
      <c r="A459" s="15"/>
      <c r="B459" s="15"/>
      <c r="C459" s="15"/>
      <c r="D459" s="15"/>
      <c r="E459" s="233"/>
    </row>
    <row r="460" spans="1:5" s="60" customFormat="1" ht="14.25" customHeight="1" thickBot="1">
      <c r="A460" s="8" t="s">
        <v>2020</v>
      </c>
      <c r="B460" s="15"/>
      <c r="C460" s="15"/>
      <c r="D460" s="15"/>
      <c r="E460" s="233"/>
    </row>
    <row r="461" spans="1:5" s="60" customFormat="1" ht="14.25" customHeight="1" thickBot="1">
      <c r="A461" s="235" t="s">
        <v>1437</v>
      </c>
      <c r="B461" s="236" t="s">
        <v>1438</v>
      </c>
      <c r="C461" s="236" t="s">
        <v>1439</v>
      </c>
      <c r="D461" s="237" t="s">
        <v>1440</v>
      </c>
      <c r="E461" s="238"/>
    </row>
    <row r="462" spans="1:5" s="60" customFormat="1" ht="14.25" customHeight="1">
      <c r="A462" s="228" t="s">
        <v>2021</v>
      </c>
      <c r="B462" s="971"/>
      <c r="C462" s="971"/>
      <c r="D462" s="973"/>
      <c r="E462" s="221"/>
    </row>
    <row r="463" spans="1:5" s="60" customFormat="1" ht="14.25" customHeight="1" thickBot="1">
      <c r="A463" s="623" t="s">
        <v>2022</v>
      </c>
      <c r="B463" s="972"/>
      <c r="C463" s="972"/>
      <c r="D463" s="974"/>
      <c r="E463" s="221"/>
    </row>
    <row r="464" spans="1:5" s="60" customFormat="1" ht="14.25" customHeight="1">
      <c r="A464" s="228" t="s">
        <v>2023</v>
      </c>
      <c r="B464" s="971"/>
      <c r="C464" s="971"/>
      <c r="D464" s="973" t="s">
        <v>2024</v>
      </c>
      <c r="E464" s="221"/>
    </row>
    <row r="465" spans="1:5" s="60" customFormat="1" ht="14.25" customHeight="1" thickBot="1">
      <c r="A465" s="623" t="s">
        <v>2025</v>
      </c>
      <c r="B465" s="972"/>
      <c r="C465" s="972"/>
      <c r="D465" s="974"/>
      <c r="E465" s="221"/>
    </row>
    <row r="466" spans="1:5" s="60" customFormat="1" ht="14.25" customHeight="1">
      <c r="A466" s="228" t="s">
        <v>2026</v>
      </c>
      <c r="B466" s="229" t="s">
        <v>2027</v>
      </c>
      <c r="C466" s="971"/>
      <c r="D466" s="973"/>
      <c r="E466" s="221"/>
    </row>
    <row r="467" spans="1:5" s="60" customFormat="1" ht="14.25" customHeight="1" thickBot="1">
      <c r="A467" s="624" t="s">
        <v>2028</v>
      </c>
      <c r="B467" s="230" t="s">
        <v>2029</v>
      </c>
      <c r="C467" s="972"/>
      <c r="D467" s="974"/>
      <c r="E467" s="221"/>
    </row>
    <row r="468" spans="1:5" s="60" customFormat="1" ht="14.25" customHeight="1">
      <c r="A468" s="624"/>
      <c r="B468" s="229" t="s">
        <v>2030</v>
      </c>
      <c r="C468" s="971"/>
      <c r="D468" s="973"/>
      <c r="E468" s="221"/>
    </row>
    <row r="469" spans="1:5" s="60" customFormat="1" ht="14.25" customHeight="1" thickBot="1">
      <c r="A469" s="624"/>
      <c r="B469" s="230" t="s">
        <v>2031</v>
      </c>
      <c r="C469" s="972"/>
      <c r="D469" s="974"/>
      <c r="E469" s="221"/>
    </row>
    <row r="470" spans="1:5" s="60" customFormat="1" ht="14.25" customHeight="1">
      <c r="A470" s="624"/>
      <c r="B470" s="229" t="s">
        <v>2032</v>
      </c>
      <c r="C470" s="971"/>
      <c r="D470" s="973"/>
      <c r="E470" s="221"/>
    </row>
    <row r="471" spans="1:5" s="60" customFormat="1" ht="14.25" customHeight="1" thickBot="1">
      <c r="A471" s="624"/>
      <c r="B471" s="230" t="s">
        <v>2033</v>
      </c>
      <c r="C471" s="972"/>
      <c r="D471" s="974"/>
      <c r="E471" s="221"/>
    </row>
    <row r="472" spans="1:5" s="60" customFormat="1" ht="14.25" customHeight="1">
      <c r="A472" s="624"/>
      <c r="B472" s="229" t="s">
        <v>2034</v>
      </c>
      <c r="C472" s="971"/>
      <c r="D472" s="973" t="s">
        <v>2035</v>
      </c>
      <c r="E472" s="221"/>
    </row>
    <row r="473" spans="1:5" s="60" customFormat="1" ht="14.25" customHeight="1" thickBot="1">
      <c r="A473" s="624"/>
      <c r="B473" s="230" t="s">
        <v>2036</v>
      </c>
      <c r="C473" s="972"/>
      <c r="D473" s="974"/>
      <c r="E473" s="221"/>
    </row>
    <row r="474" spans="1:5" s="60" customFormat="1" ht="14.25" customHeight="1">
      <c r="A474" s="624"/>
      <c r="B474" s="229" t="s">
        <v>2037</v>
      </c>
      <c r="C474" s="971"/>
      <c r="D474" s="973"/>
      <c r="E474" s="221"/>
    </row>
    <row r="475" spans="1:5" s="60" customFormat="1" ht="14.25" customHeight="1" thickBot="1">
      <c r="A475" s="624"/>
      <c r="B475" s="230" t="s">
        <v>2038</v>
      </c>
      <c r="C475" s="972"/>
      <c r="D475" s="974"/>
      <c r="E475" s="221"/>
    </row>
    <row r="476" spans="1:5" s="60" customFormat="1" ht="14.25" customHeight="1">
      <c r="A476" s="624"/>
      <c r="B476" s="229" t="s">
        <v>2039</v>
      </c>
      <c r="C476" s="971"/>
      <c r="D476" s="973"/>
      <c r="E476" s="221"/>
    </row>
    <row r="477" spans="1:5" s="60" customFormat="1" ht="14.25" customHeight="1" thickBot="1">
      <c r="A477" s="624"/>
      <c r="B477" s="230" t="s">
        <v>2040</v>
      </c>
      <c r="C477" s="972"/>
      <c r="D477" s="974"/>
      <c r="E477" s="221"/>
    </row>
    <row r="478" spans="1:5" s="60" customFormat="1" ht="14.25" customHeight="1">
      <c r="A478" s="624"/>
      <c r="B478" s="229" t="s">
        <v>2041</v>
      </c>
      <c r="C478" s="971"/>
      <c r="D478" s="973"/>
      <c r="E478" s="221"/>
    </row>
    <row r="479" spans="1:5" s="60" customFormat="1" ht="14.25" customHeight="1" thickBot="1">
      <c r="A479" s="623"/>
      <c r="B479" s="230" t="s">
        <v>2042</v>
      </c>
      <c r="C479" s="972"/>
      <c r="D479" s="974"/>
      <c r="E479" s="221"/>
    </row>
    <row r="480" spans="1:5" s="60" customFormat="1" ht="14.25" customHeight="1">
      <c r="A480" s="228" t="s">
        <v>2043</v>
      </c>
      <c r="B480" s="229" t="s">
        <v>2044</v>
      </c>
      <c r="C480" s="971"/>
      <c r="D480" s="973" t="s">
        <v>2045</v>
      </c>
      <c r="E480" s="221"/>
    </row>
    <row r="481" spans="1:5" s="60" customFormat="1" ht="14.25" customHeight="1" thickBot="1">
      <c r="A481" s="624" t="s">
        <v>2046</v>
      </c>
      <c r="B481" s="230" t="s">
        <v>2047</v>
      </c>
      <c r="C481" s="972"/>
      <c r="D481" s="974"/>
      <c r="E481" s="221"/>
    </row>
    <row r="482" spans="1:5" s="60" customFormat="1" ht="14.25" customHeight="1">
      <c r="A482" s="624"/>
      <c r="B482" s="229" t="s">
        <v>2048</v>
      </c>
      <c r="C482" s="971"/>
      <c r="D482" s="973"/>
      <c r="E482" s="221"/>
    </row>
    <row r="483" spans="1:5" s="60" customFormat="1" ht="14.25" customHeight="1" thickBot="1">
      <c r="A483" s="624"/>
      <c r="B483" s="230" t="s">
        <v>2049</v>
      </c>
      <c r="C483" s="972"/>
      <c r="D483" s="974"/>
      <c r="E483" s="221"/>
    </row>
    <row r="484" spans="1:5" s="60" customFormat="1" ht="14.25" customHeight="1">
      <c r="A484" s="624"/>
      <c r="B484" s="229" t="s">
        <v>2050</v>
      </c>
      <c r="C484" s="971"/>
      <c r="D484" s="973"/>
      <c r="E484" s="221"/>
    </row>
    <row r="485" spans="1:5" s="60" customFormat="1" ht="14.25" customHeight="1" thickBot="1">
      <c r="A485" s="624"/>
      <c r="B485" s="230" t="s">
        <v>2051</v>
      </c>
      <c r="C485" s="972"/>
      <c r="D485" s="974"/>
      <c r="E485" s="221"/>
    </row>
    <row r="486" spans="1:5" s="60" customFormat="1" ht="14.25" customHeight="1">
      <c r="A486" s="624"/>
      <c r="B486" s="229" t="s">
        <v>2052</v>
      </c>
      <c r="C486" s="971"/>
      <c r="D486" s="973"/>
      <c r="E486" s="221"/>
    </row>
    <row r="487" spans="1:5" s="60" customFormat="1" ht="14.25" customHeight="1" thickBot="1">
      <c r="A487" s="624"/>
      <c r="B487" s="230" t="s">
        <v>2053</v>
      </c>
      <c r="C487" s="972"/>
      <c r="D487" s="974"/>
      <c r="E487" s="221"/>
    </row>
    <row r="488" spans="1:5" s="60" customFormat="1" ht="14.25" customHeight="1">
      <c r="A488" s="624"/>
      <c r="B488" s="229" t="s">
        <v>2054</v>
      </c>
      <c r="C488" s="971"/>
      <c r="D488" s="973"/>
      <c r="E488" s="221"/>
    </row>
    <row r="489" spans="1:5" s="60" customFormat="1" ht="14.25" customHeight="1" thickBot="1">
      <c r="A489" s="623"/>
      <c r="B489" s="230" t="s">
        <v>2055</v>
      </c>
      <c r="C489" s="972"/>
      <c r="D489" s="974"/>
      <c r="E489" s="221"/>
    </row>
    <row r="490" spans="1:5" s="60" customFormat="1" ht="14.25" customHeight="1">
      <c r="A490" s="228" t="s">
        <v>2056</v>
      </c>
      <c r="B490" s="229" t="s">
        <v>2057</v>
      </c>
      <c r="C490" s="971"/>
      <c r="D490" s="973"/>
      <c r="E490" s="221"/>
    </row>
    <row r="491" spans="1:5" s="60" customFormat="1" ht="14.25" customHeight="1" thickBot="1">
      <c r="A491" s="624" t="s">
        <v>2058</v>
      </c>
      <c r="B491" s="230" t="s">
        <v>2059</v>
      </c>
      <c r="C491" s="972"/>
      <c r="D491" s="974"/>
      <c r="E491" s="221"/>
    </row>
    <row r="492" spans="1:5" s="60" customFormat="1" ht="14.25" customHeight="1">
      <c r="A492" s="624"/>
      <c r="B492" s="229" t="s">
        <v>2060</v>
      </c>
      <c r="C492" s="971"/>
      <c r="D492" s="973"/>
      <c r="E492" s="221"/>
    </row>
    <row r="493" spans="1:5" s="60" customFormat="1" ht="14.25" customHeight="1" thickBot="1">
      <c r="A493" s="624"/>
      <c r="B493" s="230" t="s">
        <v>2061</v>
      </c>
      <c r="C493" s="972"/>
      <c r="D493" s="974"/>
      <c r="E493" s="221"/>
    </row>
    <row r="494" spans="1:5" s="60" customFormat="1" ht="14.25" customHeight="1">
      <c r="A494" s="624"/>
      <c r="B494" s="229" t="s">
        <v>2062</v>
      </c>
      <c r="C494" s="971"/>
      <c r="D494" s="973" t="s">
        <v>2063</v>
      </c>
      <c r="E494" s="221"/>
    </row>
    <row r="495" spans="1:5" s="60" customFormat="1" ht="14.25" customHeight="1" thickBot="1">
      <c r="A495" s="624"/>
      <c r="B495" s="230" t="s">
        <v>2064</v>
      </c>
      <c r="C495" s="972"/>
      <c r="D495" s="974"/>
      <c r="E495" s="221"/>
    </row>
    <row r="496" spans="1:5" s="60" customFormat="1" ht="14.25" customHeight="1">
      <c r="A496" s="624"/>
      <c r="B496" s="229" t="s">
        <v>2065</v>
      </c>
      <c r="C496" s="971"/>
      <c r="D496" s="973" t="s">
        <v>2066</v>
      </c>
      <c r="E496" s="221"/>
    </row>
    <row r="497" spans="1:5" s="60" customFormat="1" ht="14.25" customHeight="1" thickBot="1">
      <c r="A497" s="624"/>
      <c r="B497" s="230" t="s">
        <v>2067</v>
      </c>
      <c r="C497" s="972"/>
      <c r="D497" s="974"/>
      <c r="E497" s="221"/>
    </row>
    <row r="498" spans="1:5" s="60" customFormat="1" ht="14.25" customHeight="1">
      <c r="A498" s="624"/>
      <c r="B498" s="229" t="s">
        <v>2068</v>
      </c>
      <c r="C498" s="971"/>
      <c r="D498" s="973"/>
      <c r="E498" s="221"/>
    </row>
    <row r="499" spans="1:5" s="60" customFormat="1" ht="14.25" customHeight="1" thickBot="1">
      <c r="A499" s="624"/>
      <c r="B499" s="230" t="s">
        <v>2069</v>
      </c>
      <c r="C499" s="972"/>
      <c r="D499" s="974"/>
      <c r="E499" s="221"/>
    </row>
    <row r="500" spans="1:5" s="60" customFormat="1" ht="14.25" customHeight="1">
      <c r="A500" s="624"/>
      <c r="B500" s="229" t="s">
        <v>2070</v>
      </c>
      <c r="C500" s="971"/>
      <c r="D500" s="973"/>
      <c r="E500" s="221"/>
    </row>
    <row r="501" spans="1:5" s="60" customFormat="1" ht="14.25" customHeight="1" thickBot="1">
      <c r="A501" s="624"/>
      <c r="B501" s="230" t="s">
        <v>2071</v>
      </c>
      <c r="C501" s="972"/>
      <c r="D501" s="974"/>
      <c r="E501" s="221"/>
    </row>
    <row r="502" spans="1:5" s="60" customFormat="1" ht="14.25" customHeight="1">
      <c r="A502" s="624"/>
      <c r="B502" s="229" t="s">
        <v>2072</v>
      </c>
      <c r="C502" s="971"/>
      <c r="D502" s="973" t="s">
        <v>2073</v>
      </c>
      <c r="E502" s="221"/>
    </row>
    <row r="503" spans="1:5" s="60" customFormat="1" ht="14.25" customHeight="1" thickBot="1">
      <c r="A503" s="624"/>
      <c r="B503" s="230" t="s">
        <v>2074</v>
      </c>
      <c r="C503" s="972"/>
      <c r="D503" s="974"/>
      <c r="E503" s="221"/>
    </row>
    <row r="504" spans="1:5" s="60" customFormat="1" ht="14.25" customHeight="1">
      <c r="A504" s="624"/>
      <c r="B504" s="229" t="s">
        <v>2075</v>
      </c>
      <c r="C504" s="971"/>
      <c r="D504" s="973"/>
      <c r="E504" s="221"/>
    </row>
    <row r="505" spans="1:5" s="60" customFormat="1" ht="14.25" customHeight="1" thickBot="1">
      <c r="A505" s="624"/>
      <c r="B505" s="230" t="s">
        <v>2076</v>
      </c>
      <c r="C505" s="972"/>
      <c r="D505" s="974"/>
      <c r="E505" s="221"/>
    </row>
    <row r="506" spans="1:5" s="60" customFormat="1" ht="14.25" customHeight="1">
      <c r="A506" s="624"/>
      <c r="B506" s="229" t="s">
        <v>2077</v>
      </c>
      <c r="C506" s="971"/>
      <c r="D506" s="973"/>
      <c r="E506" s="221"/>
    </row>
    <row r="507" spans="1:5" s="60" customFormat="1" ht="14.25" customHeight="1" thickBot="1">
      <c r="A507" s="624"/>
      <c r="B507" s="230" t="s">
        <v>2078</v>
      </c>
      <c r="C507" s="972"/>
      <c r="D507" s="974"/>
      <c r="E507" s="221"/>
    </row>
    <row r="508" spans="1:5" s="60" customFormat="1" ht="14.25" customHeight="1">
      <c r="A508" s="624"/>
      <c r="B508" s="229" t="s">
        <v>2079</v>
      </c>
      <c r="C508" s="971"/>
      <c r="D508" s="973"/>
      <c r="E508" s="221"/>
    </row>
    <row r="509" spans="1:5" s="60" customFormat="1" ht="14.25" customHeight="1" thickBot="1">
      <c r="A509" s="623"/>
      <c r="B509" s="230" t="s">
        <v>2080</v>
      </c>
      <c r="C509" s="972"/>
      <c r="D509" s="974"/>
      <c r="E509" s="221"/>
    </row>
    <row r="510" spans="1:5" s="60" customFormat="1" ht="14.25" customHeight="1" thickBot="1">
      <c r="A510" s="15"/>
      <c r="B510" s="15"/>
      <c r="C510" s="15"/>
      <c r="D510" s="15"/>
      <c r="E510" s="233"/>
    </row>
    <row r="511" spans="1:5" s="60" customFormat="1" ht="14.25" customHeight="1">
      <c r="A511" s="625" t="s">
        <v>2081</v>
      </c>
      <c r="B511" s="234" t="s">
        <v>2082</v>
      </c>
      <c r="C511" s="971"/>
      <c r="D511" s="973"/>
      <c r="E511" s="221"/>
    </row>
    <row r="512" spans="1:5" s="60" customFormat="1" ht="14.25" customHeight="1" thickBot="1">
      <c r="A512" s="624" t="s">
        <v>2083</v>
      </c>
      <c r="B512" s="230" t="s">
        <v>2084</v>
      </c>
      <c r="C512" s="972"/>
      <c r="D512" s="974"/>
      <c r="E512" s="221"/>
    </row>
    <row r="513" spans="1:5" s="60" customFormat="1" ht="14.25" customHeight="1">
      <c r="A513" s="624"/>
      <c r="B513" s="229" t="s">
        <v>2085</v>
      </c>
      <c r="C513" s="971"/>
      <c r="D513" s="973"/>
      <c r="E513" s="221"/>
    </row>
    <row r="514" spans="1:5" s="60" customFormat="1" ht="14.25" customHeight="1" thickBot="1">
      <c r="A514" s="624"/>
      <c r="B514" s="230" t="s">
        <v>2086</v>
      </c>
      <c r="C514" s="972"/>
      <c r="D514" s="974"/>
      <c r="E514" s="221"/>
    </row>
    <row r="515" spans="1:5" s="60" customFormat="1" ht="14.25" customHeight="1">
      <c r="A515" s="624"/>
      <c r="B515" s="229" t="s">
        <v>2087</v>
      </c>
      <c r="C515" s="229" t="s">
        <v>2088</v>
      </c>
      <c r="D515" s="973"/>
      <c r="E515" s="221"/>
    </row>
    <row r="516" spans="1:5" s="60" customFormat="1" ht="14.25" customHeight="1" thickBot="1">
      <c r="A516" s="624"/>
      <c r="B516" s="230" t="s">
        <v>2089</v>
      </c>
      <c r="C516" s="230" t="s">
        <v>2090</v>
      </c>
      <c r="D516" s="974"/>
      <c r="E516" s="221"/>
    </row>
    <row r="517" spans="1:5" s="60" customFormat="1" ht="14.25" customHeight="1">
      <c r="A517" s="624"/>
      <c r="B517" s="229" t="s">
        <v>2091</v>
      </c>
      <c r="C517" s="971"/>
      <c r="D517" s="973"/>
      <c r="E517" s="221"/>
    </row>
    <row r="518" spans="1:5" s="60" customFormat="1" ht="14.25" customHeight="1" thickBot="1">
      <c r="A518" s="623"/>
      <c r="B518" s="230" t="s">
        <v>2092</v>
      </c>
      <c r="C518" s="972"/>
      <c r="D518" s="974"/>
      <c r="E518" s="221"/>
    </row>
    <row r="519" spans="1:5" s="60" customFormat="1" ht="14.25" customHeight="1">
      <c r="A519" s="228" t="s">
        <v>2093</v>
      </c>
      <c r="B519" s="229" t="s">
        <v>2094</v>
      </c>
      <c r="C519" s="229" t="s">
        <v>2095</v>
      </c>
      <c r="D519" s="973"/>
      <c r="E519" s="221"/>
    </row>
    <row r="520" spans="1:5" s="60" customFormat="1" ht="14.25" customHeight="1" thickBot="1">
      <c r="A520" s="624" t="s">
        <v>2096</v>
      </c>
      <c r="B520" s="232" t="s">
        <v>2097</v>
      </c>
      <c r="C520" s="230" t="s">
        <v>2098</v>
      </c>
      <c r="D520" s="974"/>
      <c r="E520" s="221"/>
    </row>
    <row r="521" spans="1:5" s="60" customFormat="1" ht="14.25" customHeight="1">
      <c r="A521" s="624"/>
      <c r="B521" s="232"/>
      <c r="C521" s="229" t="s">
        <v>2099</v>
      </c>
      <c r="D521" s="973"/>
      <c r="E521" s="221"/>
    </row>
    <row r="522" spans="1:5" s="60" customFormat="1" ht="14.25" customHeight="1" thickBot="1">
      <c r="A522" s="624"/>
      <c r="B522" s="232"/>
      <c r="C522" s="230" t="s">
        <v>2100</v>
      </c>
      <c r="D522" s="974"/>
      <c r="E522" s="221"/>
    </row>
    <row r="523" spans="1:5" s="60" customFormat="1" ht="14.25" customHeight="1">
      <c r="A523" s="624"/>
      <c r="B523" s="232"/>
      <c r="C523" s="229" t="s">
        <v>2101</v>
      </c>
      <c r="D523" s="973"/>
      <c r="E523" s="221"/>
    </row>
    <row r="524" spans="1:5" s="60" customFormat="1" ht="14.25" customHeight="1" thickBot="1">
      <c r="A524" s="624"/>
      <c r="B524" s="232"/>
      <c r="C524" s="230" t="s">
        <v>2102</v>
      </c>
      <c r="D524" s="974"/>
      <c r="E524" s="221"/>
    </row>
    <row r="525" spans="1:5" s="60" customFormat="1" ht="14.25" customHeight="1">
      <c r="A525" s="624"/>
      <c r="B525" s="232"/>
      <c r="C525" s="229" t="s">
        <v>2103</v>
      </c>
      <c r="D525" s="973"/>
      <c r="E525" s="221"/>
    </row>
    <row r="526" spans="1:5" s="60" customFormat="1" ht="14.25" customHeight="1" thickBot="1">
      <c r="A526" s="624"/>
      <c r="B526" s="232"/>
      <c r="C526" s="230" t="s">
        <v>2104</v>
      </c>
      <c r="D526" s="974"/>
      <c r="E526" s="221"/>
    </row>
    <row r="527" spans="1:5" s="60" customFormat="1" ht="14.25" customHeight="1">
      <c r="A527" s="624"/>
      <c r="B527" s="232"/>
      <c r="C527" s="229" t="s">
        <v>2105</v>
      </c>
      <c r="D527" s="973"/>
      <c r="E527" s="221"/>
    </row>
    <row r="528" spans="1:5" s="60" customFormat="1" ht="14.25" customHeight="1" thickBot="1">
      <c r="A528" s="624"/>
      <c r="B528" s="232"/>
      <c r="C528" s="230" t="s">
        <v>2106</v>
      </c>
      <c r="D528" s="974"/>
      <c r="E528" s="221"/>
    </row>
    <row r="529" spans="1:5" s="60" customFormat="1" ht="14.25" customHeight="1">
      <c r="A529" s="624"/>
      <c r="B529" s="232"/>
      <c r="C529" s="229" t="s">
        <v>2107</v>
      </c>
      <c r="D529" s="973"/>
      <c r="E529" s="221"/>
    </row>
    <row r="530" spans="1:5" s="60" customFormat="1" ht="14.25" customHeight="1" thickBot="1">
      <c r="A530" s="624"/>
      <c r="B530" s="232"/>
      <c r="C530" s="230" t="s">
        <v>2108</v>
      </c>
      <c r="D530" s="974"/>
      <c r="E530" s="221"/>
    </row>
    <row r="531" spans="1:5" s="60" customFormat="1" ht="14.25" customHeight="1">
      <c r="A531" s="624"/>
      <c r="B531" s="232"/>
      <c r="C531" s="229" t="s">
        <v>2109</v>
      </c>
      <c r="D531" s="973"/>
      <c r="E531" s="221"/>
    </row>
    <row r="532" spans="1:5" s="60" customFormat="1" ht="14.25" customHeight="1" thickBot="1">
      <c r="A532" s="624"/>
      <c r="B532" s="230"/>
      <c r="C532" s="230" t="s">
        <v>2110</v>
      </c>
      <c r="D532" s="974"/>
      <c r="E532" s="221"/>
    </row>
    <row r="533" spans="1:5" s="60" customFormat="1" ht="14.25" customHeight="1">
      <c r="A533" s="624"/>
      <c r="B533" s="229" t="s">
        <v>2111</v>
      </c>
      <c r="C533" s="971"/>
      <c r="D533" s="973" t="s">
        <v>2112</v>
      </c>
      <c r="E533" s="221"/>
    </row>
    <row r="534" spans="1:5" s="60" customFormat="1" ht="14.25" customHeight="1" thickBot="1">
      <c r="A534" s="624"/>
      <c r="B534" s="230" t="s">
        <v>2113</v>
      </c>
      <c r="C534" s="972"/>
      <c r="D534" s="974"/>
      <c r="E534" s="221"/>
    </row>
    <row r="535" spans="1:5" s="60" customFormat="1" ht="14.25" customHeight="1">
      <c r="A535" s="624"/>
      <c r="B535" s="229" t="s">
        <v>2114</v>
      </c>
      <c r="C535" s="971"/>
      <c r="D535" s="973" t="s">
        <v>2115</v>
      </c>
      <c r="E535" s="221"/>
    </row>
    <row r="536" spans="1:5" s="60" customFormat="1" ht="14.25" customHeight="1" thickBot="1">
      <c r="A536" s="624"/>
      <c r="B536" s="230" t="s">
        <v>2116</v>
      </c>
      <c r="C536" s="972"/>
      <c r="D536" s="974"/>
      <c r="E536" s="221"/>
    </row>
    <row r="537" spans="1:5" s="60" customFormat="1" ht="14.25" customHeight="1">
      <c r="A537" s="624"/>
      <c r="B537" s="229" t="s">
        <v>2117</v>
      </c>
      <c r="C537" s="971"/>
      <c r="D537" s="973"/>
      <c r="E537" s="221"/>
    </row>
    <row r="538" spans="1:5" s="60" customFormat="1" ht="14.25" customHeight="1" thickBot="1">
      <c r="A538" s="624"/>
      <c r="B538" s="230" t="s">
        <v>2118</v>
      </c>
      <c r="C538" s="972"/>
      <c r="D538" s="974"/>
      <c r="E538" s="221"/>
    </row>
    <row r="539" spans="1:5" s="60" customFormat="1" ht="14.25" customHeight="1">
      <c r="A539" s="624"/>
      <c r="B539" s="229" t="s">
        <v>2119</v>
      </c>
      <c r="C539" s="971"/>
      <c r="D539" s="973" t="s">
        <v>2120</v>
      </c>
      <c r="E539" s="221"/>
    </row>
    <row r="540" spans="1:5" s="60" customFormat="1" ht="14.25" customHeight="1" thickBot="1">
      <c r="A540" s="623"/>
      <c r="B540" s="230" t="s">
        <v>2121</v>
      </c>
      <c r="C540" s="972"/>
      <c r="D540" s="974"/>
      <c r="E540" s="221"/>
    </row>
    <row r="541" spans="1:5" s="60" customFormat="1" ht="14.25" customHeight="1">
      <c r="A541" s="228" t="s">
        <v>2122</v>
      </c>
      <c r="B541" s="229" t="s">
        <v>2123</v>
      </c>
      <c r="C541" s="971"/>
      <c r="D541" s="973"/>
      <c r="E541" s="221"/>
    </row>
    <row r="542" spans="1:5" s="60" customFormat="1" ht="43.5" thickBot="1">
      <c r="A542" s="624" t="s">
        <v>2124</v>
      </c>
      <c r="B542" s="230" t="s">
        <v>2125</v>
      </c>
      <c r="C542" s="972"/>
      <c r="D542" s="974"/>
      <c r="E542" s="221"/>
    </row>
    <row r="543" spans="1:5" s="60" customFormat="1" ht="14.25" customHeight="1">
      <c r="A543" s="624"/>
      <c r="B543" s="229" t="s">
        <v>2126</v>
      </c>
      <c r="C543" s="971"/>
      <c r="D543" s="973"/>
      <c r="E543" s="221"/>
    </row>
    <row r="544" spans="1:5" s="60" customFormat="1" ht="14.25" customHeight="1" thickBot="1">
      <c r="A544" s="624"/>
      <c r="B544" s="230" t="s">
        <v>2127</v>
      </c>
      <c r="C544" s="972"/>
      <c r="D544" s="974"/>
      <c r="E544" s="221"/>
    </row>
    <row r="545" spans="1:5" s="60" customFormat="1" ht="14.25" customHeight="1">
      <c r="A545" s="624"/>
      <c r="B545" s="229" t="s">
        <v>2128</v>
      </c>
      <c r="C545" s="971"/>
      <c r="D545" s="973" t="s">
        <v>2129</v>
      </c>
      <c r="E545" s="221"/>
    </row>
    <row r="546" spans="1:5" s="60" customFormat="1" ht="14.25" customHeight="1" thickBot="1">
      <c r="A546" s="624"/>
      <c r="B546" s="230" t="s">
        <v>2130</v>
      </c>
      <c r="C546" s="972"/>
      <c r="D546" s="974"/>
      <c r="E546" s="221"/>
    </row>
    <row r="547" spans="1:5" s="60" customFormat="1" ht="14.25" customHeight="1">
      <c r="A547" s="624"/>
      <c r="B547" s="229" t="s">
        <v>2131</v>
      </c>
      <c r="C547" s="971"/>
      <c r="D547" s="973"/>
      <c r="E547" s="221"/>
    </row>
    <row r="548" spans="1:5" s="60" customFormat="1" ht="14.25" customHeight="1" thickBot="1">
      <c r="A548" s="624"/>
      <c r="B548" s="230" t="s">
        <v>2132</v>
      </c>
      <c r="C548" s="972"/>
      <c r="D548" s="974"/>
      <c r="E548" s="221"/>
    </row>
    <row r="549" spans="1:5" s="60" customFormat="1" ht="14.25" customHeight="1">
      <c r="A549" s="624"/>
      <c r="B549" s="229" t="s">
        <v>2133</v>
      </c>
      <c r="C549" s="971"/>
      <c r="D549" s="973"/>
      <c r="E549" s="221"/>
    </row>
    <row r="550" spans="1:5" s="60" customFormat="1" ht="14.25" customHeight="1" thickBot="1">
      <c r="A550" s="624"/>
      <c r="B550" s="230" t="s">
        <v>2134</v>
      </c>
      <c r="C550" s="972"/>
      <c r="D550" s="974"/>
      <c r="E550" s="221"/>
    </row>
    <row r="551" spans="1:5" s="60" customFormat="1" ht="14.25" customHeight="1">
      <c r="A551" s="624"/>
      <c r="B551" s="229" t="s">
        <v>2135</v>
      </c>
      <c r="C551" s="971"/>
      <c r="D551" s="973"/>
      <c r="E551" s="221"/>
    </row>
    <row r="552" spans="1:5" s="60" customFormat="1" ht="14.25" customHeight="1" thickBot="1">
      <c r="A552" s="623"/>
      <c r="B552" s="230" t="s">
        <v>2136</v>
      </c>
      <c r="C552" s="972"/>
      <c r="D552" s="974"/>
      <c r="E552" s="221"/>
    </row>
    <row r="553" spans="1:5" s="60" customFormat="1" ht="14.25" customHeight="1">
      <c r="A553" s="228" t="s">
        <v>2137</v>
      </c>
      <c r="B553" s="229" t="s">
        <v>2138</v>
      </c>
      <c r="C553" s="971"/>
      <c r="D553" s="973" t="s">
        <v>2139</v>
      </c>
      <c r="E553" s="221"/>
    </row>
    <row r="554" spans="1:5" s="60" customFormat="1" ht="14.25" customHeight="1" thickBot="1">
      <c r="A554" s="624" t="s">
        <v>2140</v>
      </c>
      <c r="B554" s="230" t="s">
        <v>2141</v>
      </c>
      <c r="C554" s="972"/>
      <c r="D554" s="974"/>
      <c r="E554" s="221"/>
    </row>
    <row r="555" spans="1:5" s="60" customFormat="1" ht="14.25" customHeight="1">
      <c r="A555" s="624"/>
      <c r="B555" s="229" t="s">
        <v>2142</v>
      </c>
      <c r="C555" s="971"/>
      <c r="D555" s="973" t="s">
        <v>2143</v>
      </c>
      <c r="E555" s="221"/>
    </row>
    <row r="556" spans="1:5" s="60" customFormat="1" ht="14.25" customHeight="1" thickBot="1">
      <c r="A556" s="624"/>
      <c r="B556" s="230" t="s">
        <v>2144</v>
      </c>
      <c r="C556" s="972"/>
      <c r="D556" s="974"/>
      <c r="E556" s="221"/>
    </row>
    <row r="557" spans="1:5" s="60" customFormat="1" ht="14.25" customHeight="1">
      <c r="A557" s="624"/>
      <c r="B557" s="229" t="s">
        <v>2145</v>
      </c>
      <c r="C557" s="971"/>
      <c r="D557" s="973"/>
      <c r="E557" s="221"/>
    </row>
    <row r="558" spans="1:5" s="60" customFormat="1" ht="14.25" customHeight="1" thickBot="1">
      <c r="A558" s="624"/>
      <c r="B558" s="230" t="s">
        <v>2146</v>
      </c>
      <c r="C558" s="972"/>
      <c r="D558" s="974"/>
      <c r="E558" s="221"/>
    </row>
    <row r="559" spans="1:5" s="60" customFormat="1" ht="14.25" customHeight="1">
      <c r="A559" s="624"/>
      <c r="B559" s="229" t="s">
        <v>2147</v>
      </c>
      <c r="C559" s="971"/>
      <c r="D559" s="973" t="s">
        <v>2148</v>
      </c>
      <c r="E559" s="221"/>
    </row>
    <row r="560" spans="1:5" s="60" customFormat="1" ht="14.25" customHeight="1" thickBot="1">
      <c r="A560" s="624"/>
      <c r="B560" s="230" t="s">
        <v>2149</v>
      </c>
      <c r="C560" s="972"/>
      <c r="D560" s="974"/>
      <c r="E560" s="221"/>
    </row>
    <row r="561" spans="1:5" s="60" customFormat="1" ht="14.25" customHeight="1">
      <c r="A561" s="624"/>
      <c r="B561" s="229" t="s">
        <v>2150</v>
      </c>
      <c r="C561" s="971"/>
      <c r="D561" s="973" t="s">
        <v>2151</v>
      </c>
      <c r="E561" s="221"/>
    </row>
    <row r="562" spans="1:5" s="60" customFormat="1" ht="14.25" customHeight="1" thickBot="1">
      <c r="A562" s="624"/>
      <c r="B562" s="230" t="s">
        <v>2152</v>
      </c>
      <c r="C562" s="972"/>
      <c r="D562" s="974"/>
      <c r="E562" s="221"/>
    </row>
    <row r="563" spans="1:5" s="60" customFormat="1" ht="14.25" customHeight="1">
      <c r="A563" s="624"/>
      <c r="B563" s="229" t="s">
        <v>2153</v>
      </c>
      <c r="C563" s="229" t="s">
        <v>2154</v>
      </c>
      <c r="D563" s="973"/>
      <c r="E563" s="221"/>
    </row>
    <row r="564" spans="1:5" s="60" customFormat="1" ht="14.25" customHeight="1" thickBot="1">
      <c r="A564" s="624"/>
      <c r="B564" s="232" t="s">
        <v>2155</v>
      </c>
      <c r="C564" s="230" t="s">
        <v>2156</v>
      </c>
      <c r="D564" s="974"/>
      <c r="E564" s="221"/>
    </row>
    <row r="565" spans="1:5" s="60" customFormat="1" ht="14.25" customHeight="1">
      <c r="A565" s="624"/>
      <c r="B565" s="232"/>
      <c r="C565" s="229" t="s">
        <v>2157</v>
      </c>
      <c r="D565" s="973"/>
      <c r="E565" s="221"/>
    </row>
    <row r="566" spans="1:5" s="60" customFormat="1" ht="14.25" customHeight="1" thickBot="1">
      <c r="A566" s="624"/>
      <c r="B566" s="230"/>
      <c r="C566" s="230" t="s">
        <v>2158</v>
      </c>
      <c r="D566" s="974"/>
      <c r="E566" s="221"/>
    </row>
    <row r="567" spans="1:5" s="60" customFormat="1" ht="14.25" customHeight="1">
      <c r="A567" s="624"/>
      <c r="B567" s="229" t="s">
        <v>2159</v>
      </c>
      <c r="C567" s="971"/>
      <c r="D567" s="973" t="s">
        <v>2160</v>
      </c>
      <c r="E567" s="221"/>
    </row>
    <row r="568" spans="1:5" s="60" customFormat="1" ht="14.25" customHeight="1" thickBot="1">
      <c r="A568" s="624"/>
      <c r="B568" s="230" t="s">
        <v>2161</v>
      </c>
      <c r="C568" s="972"/>
      <c r="D568" s="974"/>
      <c r="E568" s="221"/>
    </row>
    <row r="569" spans="1:5" s="60" customFormat="1" ht="14.25" customHeight="1">
      <c r="A569" s="624"/>
      <c r="B569" s="229" t="s">
        <v>2162</v>
      </c>
      <c r="C569" s="971"/>
      <c r="D569" s="973"/>
      <c r="E569" s="221"/>
    </row>
    <row r="570" spans="1:5" s="60" customFormat="1" ht="14.25" customHeight="1" thickBot="1">
      <c r="A570" s="623"/>
      <c r="B570" s="230" t="s">
        <v>2163</v>
      </c>
      <c r="C570" s="972"/>
      <c r="D570" s="974"/>
      <c r="E570" s="221"/>
    </row>
    <row r="571" spans="1:5" s="60" customFormat="1" ht="14.25" customHeight="1">
      <c r="A571" s="228" t="s">
        <v>2164</v>
      </c>
      <c r="B571" s="971"/>
      <c r="C571" s="971"/>
      <c r="D571" s="973"/>
      <c r="E571" s="221"/>
    </row>
    <row r="572" spans="1:5" s="60" customFormat="1" ht="14.25" customHeight="1" thickBot="1">
      <c r="A572" s="623" t="s">
        <v>2165</v>
      </c>
      <c r="B572" s="972"/>
      <c r="C572" s="972"/>
      <c r="D572" s="974"/>
      <c r="E572" s="221"/>
    </row>
    <row r="573" spans="1:5" s="60" customFormat="1" ht="14.25" customHeight="1">
      <c r="A573" s="15" t="s">
        <v>1806</v>
      </c>
      <c r="B573" s="15"/>
      <c r="C573" s="15"/>
      <c r="D573" s="15"/>
      <c r="E573" s="233"/>
    </row>
  </sheetData>
  <mergeCells count="492">
    <mergeCell ref="C5:C6"/>
    <mergeCell ref="D5:D6"/>
    <mergeCell ref="C7:C8"/>
    <mergeCell ref="D7:D8"/>
    <mergeCell ref="A1:D1"/>
    <mergeCell ref="A2:D2"/>
    <mergeCell ref="A3:D3"/>
    <mergeCell ref="C15:C16"/>
    <mergeCell ref="D15:D16"/>
    <mergeCell ref="C17:C18"/>
    <mergeCell ref="D17:D18"/>
    <mergeCell ref="C19:C20"/>
    <mergeCell ref="D19:D20"/>
    <mergeCell ref="C9:C10"/>
    <mergeCell ref="D9:D10"/>
    <mergeCell ref="B11:B12"/>
    <mergeCell ref="C11:C12"/>
    <mergeCell ref="D11:D12"/>
    <mergeCell ref="C13:C14"/>
    <mergeCell ref="D13:D14"/>
    <mergeCell ref="C27:C28"/>
    <mergeCell ref="D27:D28"/>
    <mergeCell ref="C29:C30"/>
    <mergeCell ref="D29:D30"/>
    <mergeCell ref="D31:D32"/>
    <mergeCell ref="D33:D34"/>
    <mergeCell ref="C21:C22"/>
    <mergeCell ref="D21:D22"/>
    <mergeCell ref="C23:C24"/>
    <mergeCell ref="D23:D24"/>
    <mergeCell ref="C25:C26"/>
    <mergeCell ref="D25:D26"/>
    <mergeCell ref="C41:C42"/>
    <mergeCell ref="D41:D42"/>
    <mergeCell ref="C43:C44"/>
    <mergeCell ref="D43:D44"/>
    <mergeCell ref="C45:C46"/>
    <mergeCell ref="D45:D46"/>
    <mergeCell ref="C35:C36"/>
    <mergeCell ref="D35:D36"/>
    <mergeCell ref="C37:C38"/>
    <mergeCell ref="D37:D38"/>
    <mergeCell ref="C39:C40"/>
    <mergeCell ref="D39:D40"/>
    <mergeCell ref="C53:C54"/>
    <mergeCell ref="D53:D54"/>
    <mergeCell ref="C55:C56"/>
    <mergeCell ref="D55:D56"/>
    <mergeCell ref="C57:C58"/>
    <mergeCell ref="D57:D58"/>
    <mergeCell ref="C47:C48"/>
    <mergeCell ref="D47:D48"/>
    <mergeCell ref="C49:C50"/>
    <mergeCell ref="D49:D50"/>
    <mergeCell ref="C51:C52"/>
    <mergeCell ref="D51:D52"/>
    <mergeCell ref="C65:C66"/>
    <mergeCell ref="D65:D66"/>
    <mergeCell ref="D67:D68"/>
    <mergeCell ref="D69:D70"/>
    <mergeCell ref="D71:D72"/>
    <mergeCell ref="D73:D74"/>
    <mergeCell ref="C59:C60"/>
    <mergeCell ref="D59:D60"/>
    <mergeCell ref="C61:C62"/>
    <mergeCell ref="D61:D62"/>
    <mergeCell ref="C63:C64"/>
    <mergeCell ref="D63:D64"/>
    <mergeCell ref="D87:D88"/>
    <mergeCell ref="D89:D90"/>
    <mergeCell ref="D91:D92"/>
    <mergeCell ref="D93:D94"/>
    <mergeCell ref="C95:C96"/>
    <mergeCell ref="D95:D96"/>
    <mergeCell ref="D75:D76"/>
    <mergeCell ref="D77:D78"/>
    <mergeCell ref="D79:D80"/>
    <mergeCell ref="D81:D82"/>
    <mergeCell ref="D83:D84"/>
    <mergeCell ref="D85:D86"/>
    <mergeCell ref="C103:C104"/>
    <mergeCell ref="D103:D104"/>
    <mergeCell ref="C105:C106"/>
    <mergeCell ref="D105:D106"/>
    <mergeCell ref="C107:C108"/>
    <mergeCell ref="D107:D108"/>
    <mergeCell ref="C97:C98"/>
    <mergeCell ref="D97:D98"/>
    <mergeCell ref="C99:C100"/>
    <mergeCell ref="D99:D100"/>
    <mergeCell ref="C101:C102"/>
    <mergeCell ref="D101:D102"/>
    <mergeCell ref="C115:C116"/>
    <mergeCell ref="D115:D116"/>
    <mergeCell ref="C117:C121"/>
    <mergeCell ref="D117:D121"/>
    <mergeCell ref="C122:C123"/>
    <mergeCell ref="D122:D123"/>
    <mergeCell ref="C109:C110"/>
    <mergeCell ref="D109:D110"/>
    <mergeCell ref="C111:C112"/>
    <mergeCell ref="D111:D112"/>
    <mergeCell ref="C113:C114"/>
    <mergeCell ref="D113:D114"/>
    <mergeCell ref="C130:C131"/>
    <mergeCell ref="D130:D131"/>
    <mergeCell ref="C132:C133"/>
    <mergeCell ref="D132:D133"/>
    <mergeCell ref="C134:C135"/>
    <mergeCell ref="D134:D135"/>
    <mergeCell ref="C124:C125"/>
    <mergeCell ref="D124:D125"/>
    <mergeCell ref="C126:C127"/>
    <mergeCell ref="D126:D127"/>
    <mergeCell ref="C128:C129"/>
    <mergeCell ref="D128:D129"/>
    <mergeCell ref="D146:D147"/>
    <mergeCell ref="C148:C149"/>
    <mergeCell ref="D148:D149"/>
    <mergeCell ref="C150:C151"/>
    <mergeCell ref="D150:D151"/>
    <mergeCell ref="C152:C153"/>
    <mergeCell ref="D152:D153"/>
    <mergeCell ref="C136:C137"/>
    <mergeCell ref="D136:D137"/>
    <mergeCell ref="D138:D139"/>
    <mergeCell ref="D140:D141"/>
    <mergeCell ref="D142:D143"/>
    <mergeCell ref="D144:D145"/>
    <mergeCell ref="C160:C161"/>
    <mergeCell ref="D160:D161"/>
    <mergeCell ref="C162:C163"/>
    <mergeCell ref="D162:D163"/>
    <mergeCell ref="C164:C165"/>
    <mergeCell ref="D164:D165"/>
    <mergeCell ref="C154:C155"/>
    <mergeCell ref="D154:D155"/>
    <mergeCell ref="C156:C157"/>
    <mergeCell ref="D156:D157"/>
    <mergeCell ref="C158:C159"/>
    <mergeCell ref="D158:D159"/>
    <mergeCell ref="C172:C173"/>
    <mergeCell ref="D172:D173"/>
    <mergeCell ref="C174:C175"/>
    <mergeCell ref="D174:D175"/>
    <mergeCell ref="C176:C177"/>
    <mergeCell ref="D176:D177"/>
    <mergeCell ref="C166:C167"/>
    <mergeCell ref="D166:D167"/>
    <mergeCell ref="C168:C169"/>
    <mergeCell ref="D168:D169"/>
    <mergeCell ref="C170:C171"/>
    <mergeCell ref="D170:D171"/>
    <mergeCell ref="C184:C185"/>
    <mergeCell ref="D184:D185"/>
    <mergeCell ref="C186:C187"/>
    <mergeCell ref="D186:D187"/>
    <mergeCell ref="C188:C189"/>
    <mergeCell ref="D188:D189"/>
    <mergeCell ref="C178:C179"/>
    <mergeCell ref="D178:D179"/>
    <mergeCell ref="C180:C181"/>
    <mergeCell ref="D180:D181"/>
    <mergeCell ref="C182:C183"/>
    <mergeCell ref="D182:D183"/>
    <mergeCell ref="D200:D201"/>
    <mergeCell ref="D202:D203"/>
    <mergeCell ref="C204:C205"/>
    <mergeCell ref="D204:D205"/>
    <mergeCell ref="C206:C207"/>
    <mergeCell ref="D206:D207"/>
    <mergeCell ref="C190:C191"/>
    <mergeCell ref="D190:D191"/>
    <mergeCell ref="C192:C193"/>
    <mergeCell ref="D192:D193"/>
    <mergeCell ref="D196:D197"/>
    <mergeCell ref="D198:D199"/>
    <mergeCell ref="C214:C215"/>
    <mergeCell ref="D214:D215"/>
    <mergeCell ref="C216:C217"/>
    <mergeCell ref="D216:D217"/>
    <mergeCell ref="C218:C219"/>
    <mergeCell ref="D218:D219"/>
    <mergeCell ref="C208:C209"/>
    <mergeCell ref="D208:D209"/>
    <mergeCell ref="C210:C211"/>
    <mergeCell ref="D210:D211"/>
    <mergeCell ref="C212:C213"/>
    <mergeCell ref="D212:D213"/>
    <mergeCell ref="C226:C227"/>
    <mergeCell ref="D226:D227"/>
    <mergeCell ref="C228:C229"/>
    <mergeCell ref="D228:D229"/>
    <mergeCell ref="D230:D231"/>
    <mergeCell ref="D232:D233"/>
    <mergeCell ref="C220:C221"/>
    <mergeCell ref="D220:D221"/>
    <mergeCell ref="C222:C223"/>
    <mergeCell ref="D222:D223"/>
    <mergeCell ref="C224:C225"/>
    <mergeCell ref="D224:D225"/>
    <mergeCell ref="C242:C243"/>
    <mergeCell ref="D242:D243"/>
    <mergeCell ref="C244:C245"/>
    <mergeCell ref="D244:D245"/>
    <mergeCell ref="C246:C247"/>
    <mergeCell ref="D246:D247"/>
    <mergeCell ref="D234:D235"/>
    <mergeCell ref="D236:D237"/>
    <mergeCell ref="C238:C239"/>
    <mergeCell ref="D238:D239"/>
    <mergeCell ref="C240:C241"/>
    <mergeCell ref="D240:D241"/>
    <mergeCell ref="C254:C255"/>
    <mergeCell ref="D254:D255"/>
    <mergeCell ref="C256:C257"/>
    <mergeCell ref="D256:D257"/>
    <mergeCell ref="C258:C259"/>
    <mergeCell ref="D258:D259"/>
    <mergeCell ref="C248:C249"/>
    <mergeCell ref="D248:D249"/>
    <mergeCell ref="C250:C251"/>
    <mergeCell ref="D250:D251"/>
    <mergeCell ref="C252:C253"/>
    <mergeCell ref="D252:D253"/>
    <mergeCell ref="C266:C267"/>
    <mergeCell ref="D266:D267"/>
    <mergeCell ref="C268:C269"/>
    <mergeCell ref="D268:D269"/>
    <mergeCell ref="C270:C271"/>
    <mergeCell ref="D270:D271"/>
    <mergeCell ref="C260:C261"/>
    <mergeCell ref="D260:D261"/>
    <mergeCell ref="C262:C263"/>
    <mergeCell ref="D262:D263"/>
    <mergeCell ref="C264:C265"/>
    <mergeCell ref="D264:D265"/>
    <mergeCell ref="C278:C279"/>
    <mergeCell ref="D278:D279"/>
    <mergeCell ref="C280:C281"/>
    <mergeCell ref="D280:D281"/>
    <mergeCell ref="C282:C283"/>
    <mergeCell ref="D282:D283"/>
    <mergeCell ref="C272:C273"/>
    <mergeCell ref="D272:D273"/>
    <mergeCell ref="C274:C275"/>
    <mergeCell ref="D274:D275"/>
    <mergeCell ref="C276:C277"/>
    <mergeCell ref="D276:D277"/>
    <mergeCell ref="B290:B291"/>
    <mergeCell ref="C290:C291"/>
    <mergeCell ref="D290:D291"/>
    <mergeCell ref="D298:D299"/>
    <mergeCell ref="D300:D301"/>
    <mergeCell ref="D302:D303"/>
    <mergeCell ref="C284:C285"/>
    <mergeCell ref="D284:D285"/>
    <mergeCell ref="C286:C287"/>
    <mergeCell ref="D286:D287"/>
    <mergeCell ref="C288:C289"/>
    <mergeCell ref="D288:D289"/>
    <mergeCell ref="C312:C313"/>
    <mergeCell ref="D312:D313"/>
    <mergeCell ref="D314:D316"/>
    <mergeCell ref="D317:D318"/>
    <mergeCell ref="D319:D320"/>
    <mergeCell ref="D321:D322"/>
    <mergeCell ref="D304:D305"/>
    <mergeCell ref="C306:C307"/>
    <mergeCell ref="D306:D307"/>
    <mergeCell ref="C308:C309"/>
    <mergeCell ref="D308:D309"/>
    <mergeCell ref="C310:C311"/>
    <mergeCell ref="D310:D311"/>
    <mergeCell ref="C333:C334"/>
    <mergeCell ref="D333:D334"/>
    <mergeCell ref="D335:D336"/>
    <mergeCell ref="D337:D338"/>
    <mergeCell ref="D339:D340"/>
    <mergeCell ref="D341:D342"/>
    <mergeCell ref="D323:D324"/>
    <mergeCell ref="D325:D326"/>
    <mergeCell ref="D327:D328"/>
    <mergeCell ref="D329:D330"/>
    <mergeCell ref="C331:C332"/>
    <mergeCell ref="D331:D332"/>
    <mergeCell ref="D355:D356"/>
    <mergeCell ref="D357:D358"/>
    <mergeCell ref="C359:C360"/>
    <mergeCell ref="D359:D360"/>
    <mergeCell ref="C361:C362"/>
    <mergeCell ref="D361:D362"/>
    <mergeCell ref="D343:D344"/>
    <mergeCell ref="D345:D346"/>
    <mergeCell ref="D347:D348"/>
    <mergeCell ref="D349:D350"/>
    <mergeCell ref="D351:D352"/>
    <mergeCell ref="D353:D354"/>
    <mergeCell ref="D369:D370"/>
    <mergeCell ref="D371:D372"/>
    <mergeCell ref="D373:D374"/>
    <mergeCell ref="C375:C377"/>
    <mergeCell ref="D375:D377"/>
    <mergeCell ref="C378:C380"/>
    <mergeCell ref="D378:D380"/>
    <mergeCell ref="C363:C364"/>
    <mergeCell ref="D363:D364"/>
    <mergeCell ref="C365:C366"/>
    <mergeCell ref="D365:D366"/>
    <mergeCell ref="C367:C368"/>
    <mergeCell ref="D367:D368"/>
    <mergeCell ref="C387:C388"/>
    <mergeCell ref="D387:D388"/>
    <mergeCell ref="C389:C390"/>
    <mergeCell ref="D389:D390"/>
    <mergeCell ref="C391:C392"/>
    <mergeCell ref="D391:D392"/>
    <mergeCell ref="C381:C382"/>
    <mergeCell ref="D381:D382"/>
    <mergeCell ref="C383:C384"/>
    <mergeCell ref="D383:D384"/>
    <mergeCell ref="C385:C386"/>
    <mergeCell ref="D385:D386"/>
    <mergeCell ref="C399:C400"/>
    <mergeCell ref="D399:D400"/>
    <mergeCell ref="C401:C402"/>
    <mergeCell ref="D401:D402"/>
    <mergeCell ref="C403:C404"/>
    <mergeCell ref="D403:D404"/>
    <mergeCell ref="C393:C394"/>
    <mergeCell ref="D393:D394"/>
    <mergeCell ref="C395:C396"/>
    <mergeCell ref="D395:D396"/>
    <mergeCell ref="C397:C398"/>
    <mergeCell ref="D397:D398"/>
    <mergeCell ref="C411:C412"/>
    <mergeCell ref="D411:D412"/>
    <mergeCell ref="C413:C414"/>
    <mergeCell ref="D413:D414"/>
    <mergeCell ref="C415:C416"/>
    <mergeCell ref="D415:D416"/>
    <mergeCell ref="C405:C406"/>
    <mergeCell ref="D405:D406"/>
    <mergeCell ref="C407:C408"/>
    <mergeCell ref="D407:D408"/>
    <mergeCell ref="C409:C410"/>
    <mergeCell ref="D409:D410"/>
    <mergeCell ref="C423:C424"/>
    <mergeCell ref="D423:D424"/>
    <mergeCell ref="C425:C426"/>
    <mergeCell ref="D425:D426"/>
    <mergeCell ref="C427:C428"/>
    <mergeCell ref="D427:D428"/>
    <mergeCell ref="C417:C418"/>
    <mergeCell ref="D417:D418"/>
    <mergeCell ref="C419:C420"/>
    <mergeCell ref="D419:D420"/>
    <mergeCell ref="C421:C422"/>
    <mergeCell ref="D421:D422"/>
    <mergeCell ref="C435:C436"/>
    <mergeCell ref="D435:D436"/>
    <mergeCell ref="C437:C438"/>
    <mergeCell ref="D437:D438"/>
    <mergeCell ref="C439:C440"/>
    <mergeCell ref="D439:D440"/>
    <mergeCell ref="C429:C430"/>
    <mergeCell ref="D429:D430"/>
    <mergeCell ref="C431:C432"/>
    <mergeCell ref="D431:D432"/>
    <mergeCell ref="C433:C434"/>
    <mergeCell ref="D433:D434"/>
    <mergeCell ref="C447:C448"/>
    <mergeCell ref="D447:D448"/>
    <mergeCell ref="C449:C450"/>
    <mergeCell ref="D449:D450"/>
    <mergeCell ref="C451:C452"/>
    <mergeCell ref="D451:D452"/>
    <mergeCell ref="C441:C442"/>
    <mergeCell ref="D441:D442"/>
    <mergeCell ref="C443:C444"/>
    <mergeCell ref="D443:D444"/>
    <mergeCell ref="C445:C446"/>
    <mergeCell ref="D445:D446"/>
    <mergeCell ref="B462:B463"/>
    <mergeCell ref="C462:C463"/>
    <mergeCell ref="D462:D463"/>
    <mergeCell ref="B464:B465"/>
    <mergeCell ref="C464:C465"/>
    <mergeCell ref="D464:D465"/>
    <mergeCell ref="B453:B454"/>
    <mergeCell ref="C453:C454"/>
    <mergeCell ref="D453:D454"/>
    <mergeCell ref="B455:B456"/>
    <mergeCell ref="C455:C456"/>
    <mergeCell ref="D455:D456"/>
    <mergeCell ref="C472:C473"/>
    <mergeCell ref="D472:D473"/>
    <mergeCell ref="C474:C475"/>
    <mergeCell ref="D474:D475"/>
    <mergeCell ref="C476:C477"/>
    <mergeCell ref="D476:D477"/>
    <mergeCell ref="C466:C467"/>
    <mergeCell ref="D466:D467"/>
    <mergeCell ref="C468:C469"/>
    <mergeCell ref="D468:D469"/>
    <mergeCell ref="C470:C471"/>
    <mergeCell ref="D470:D471"/>
    <mergeCell ref="C484:C485"/>
    <mergeCell ref="D484:D485"/>
    <mergeCell ref="C486:C487"/>
    <mergeCell ref="D486:D487"/>
    <mergeCell ref="C488:C489"/>
    <mergeCell ref="D488:D489"/>
    <mergeCell ref="C478:C479"/>
    <mergeCell ref="D478:D479"/>
    <mergeCell ref="C480:C481"/>
    <mergeCell ref="D480:D481"/>
    <mergeCell ref="C482:C483"/>
    <mergeCell ref="D482:D483"/>
    <mergeCell ref="C496:C497"/>
    <mergeCell ref="D496:D497"/>
    <mergeCell ref="C498:C499"/>
    <mergeCell ref="D498:D499"/>
    <mergeCell ref="C500:C501"/>
    <mergeCell ref="D500:D501"/>
    <mergeCell ref="C490:C491"/>
    <mergeCell ref="D490:D491"/>
    <mergeCell ref="C492:C493"/>
    <mergeCell ref="D492:D493"/>
    <mergeCell ref="C494:C495"/>
    <mergeCell ref="D494:D495"/>
    <mergeCell ref="C508:C509"/>
    <mergeCell ref="D508:D509"/>
    <mergeCell ref="C511:C512"/>
    <mergeCell ref="D511:D512"/>
    <mergeCell ref="C513:C514"/>
    <mergeCell ref="D513:D514"/>
    <mergeCell ref="C502:C503"/>
    <mergeCell ref="D502:D503"/>
    <mergeCell ref="C504:C505"/>
    <mergeCell ref="D504:D505"/>
    <mergeCell ref="C506:C507"/>
    <mergeCell ref="D506:D507"/>
    <mergeCell ref="D525:D526"/>
    <mergeCell ref="D527:D528"/>
    <mergeCell ref="D529:D530"/>
    <mergeCell ref="D531:D532"/>
    <mergeCell ref="C533:C534"/>
    <mergeCell ref="D533:D534"/>
    <mergeCell ref="D515:D516"/>
    <mergeCell ref="C517:C518"/>
    <mergeCell ref="D517:D518"/>
    <mergeCell ref="D519:D520"/>
    <mergeCell ref="D521:D522"/>
    <mergeCell ref="D523:D524"/>
    <mergeCell ref="C541:C542"/>
    <mergeCell ref="D541:D542"/>
    <mergeCell ref="C543:C544"/>
    <mergeCell ref="D543:D544"/>
    <mergeCell ref="C545:C546"/>
    <mergeCell ref="D545:D546"/>
    <mergeCell ref="C535:C536"/>
    <mergeCell ref="D535:D536"/>
    <mergeCell ref="C537:C538"/>
    <mergeCell ref="D537:D538"/>
    <mergeCell ref="C539:C540"/>
    <mergeCell ref="D539:D540"/>
    <mergeCell ref="C553:C554"/>
    <mergeCell ref="D553:D554"/>
    <mergeCell ref="C555:C556"/>
    <mergeCell ref="D555:D556"/>
    <mergeCell ref="C557:C558"/>
    <mergeCell ref="D557:D558"/>
    <mergeCell ref="C547:C548"/>
    <mergeCell ref="D547:D548"/>
    <mergeCell ref="C549:C550"/>
    <mergeCell ref="D549:D550"/>
    <mergeCell ref="C551:C552"/>
    <mergeCell ref="D551:D552"/>
    <mergeCell ref="C567:C568"/>
    <mergeCell ref="D567:D568"/>
    <mergeCell ref="C569:C570"/>
    <mergeCell ref="D569:D570"/>
    <mergeCell ref="B571:B572"/>
    <mergeCell ref="C571:C572"/>
    <mergeCell ref="D571:D572"/>
    <mergeCell ref="C559:C560"/>
    <mergeCell ref="D559:D560"/>
    <mergeCell ref="C561:C562"/>
    <mergeCell ref="D561:D562"/>
    <mergeCell ref="D563:D564"/>
    <mergeCell ref="D565:D566"/>
  </mergeCells>
  <hyperlinks>
    <hyperlink ref="A22" r:id="rId1" display="http://unstats.un.org/unsd/cr/registry/regcs.asp?Cl=16&amp;Lg=1&amp;Co=311" xr:uid="{00000000-0004-0000-1B00-000000000000}"/>
    <hyperlink ref="B112" r:id="rId2" display="http://unstats.un.org/unsd/cr/registry/regcs.asp?Cl=16&amp;Lg=1&amp;Co=3811" xr:uid="{00000000-0004-0000-1B00-000001000000}"/>
    <hyperlink ref="B113" r:id="rId3" display="http://unstats.un.org/unsd/cr/registry/regcs.asp?Cl=16&amp;Lg=1&amp;Co=3812" xr:uid="{00000000-0004-0000-1B00-000002000000}"/>
    <hyperlink ref="B114" r:id="rId4" display="http://unstats.un.org/unsd/cr/registry/regcs.asp?Cl=16&amp;Lg=1&amp;Co=3813" xr:uid="{00000000-0004-0000-1B00-000003000000}"/>
    <hyperlink ref="B116" r:id="rId5" display="http://unstats.un.org/unsd/cr/registry/regcs.asp?Cl=16&amp;Lg=1&amp;Co=3814" xr:uid="{00000000-0004-0000-1B00-000004000000}"/>
    <hyperlink ref="B117" r:id="rId6" display="http://unstats.un.org/unsd/cr/registry/regcs.asp?Cl=16&amp;Lg=1&amp;Co=3816" xr:uid="{00000000-0004-0000-1B00-000005000000}"/>
    <hyperlink ref="C112" r:id="rId7" display="http://unstats.un.org/unsd/cr/registry/regcs.asp?Cl=16&amp;Lg=1&amp;Co=38112" xr:uid="{00000000-0004-0000-1B00-000006000000}"/>
    <hyperlink ref="A36" r:id="rId8" display="http://unstats.un.org/unsd/cr/registry/regcs.asp?Cl=16&amp;Lg=1&amp;Co=312" xr:uid="{00000000-0004-0000-1B00-000007000000}"/>
    <hyperlink ref="A49" r:id="rId9" display="http://unstats.un.org/unsd/cr/registry/regcs.asp?Cl=16&amp;Lg=1&amp;Co=316" xr:uid="{00000000-0004-0000-1B00-000008000000}"/>
    <hyperlink ref="A56" r:id="rId10" display="http://unstats.un.org/unsd/cr/registry/regcs.asp?Cl=16&amp;Lg=1&amp;Co=317" xr:uid="{00000000-0004-0000-1B00-000009000000}"/>
    <hyperlink ref="C23" r:id="rId11" display="http://unstats.un.org/unsd/cr/registry/regcs.asp?Cl=16&amp;Lg=1&amp;Co=31100" xr:uid="{00000000-0004-0000-1B00-00000A000000}"/>
  </hyperlinks>
  <pageMargins left="0.7" right="0.7" top="0.75" bottom="0.75" header="0.3" footer="0.3"/>
  <pageSetup paperSize="9" scale="86" orientation="portrait" r:id="rId1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5"/>
  <sheetViews>
    <sheetView view="pageBreakPreview" zoomScaleNormal="100" zoomScaleSheetLayoutView="100" workbookViewId="0">
      <selection sqref="A1:B1"/>
    </sheetView>
  </sheetViews>
  <sheetFormatPr defaultColWidth="9.140625" defaultRowHeight="14.25"/>
  <cols>
    <col min="1" max="1" width="36.7109375" style="8" customWidth="1"/>
    <col min="2" max="2" width="12.42578125" style="7" customWidth="1"/>
    <col min="3" max="3" width="13.140625" style="15" customWidth="1"/>
    <col min="4" max="4" width="22.5703125" style="15" customWidth="1"/>
    <col min="5" max="5" width="13.42578125" style="15" customWidth="1"/>
    <col min="6" max="6" width="19.42578125" style="15" customWidth="1"/>
    <col min="7" max="16384" width="9.140625" style="15"/>
  </cols>
  <sheetData>
    <row r="1" spans="1:5" s="239" customFormat="1" ht="34.5" customHeight="1">
      <c r="A1" s="987" t="s">
        <v>2166</v>
      </c>
      <c r="B1" s="862"/>
      <c r="C1" s="626"/>
      <c r="D1" s="626"/>
      <c r="E1" s="27"/>
    </row>
    <row r="2" spans="1:5" s="239" customFormat="1">
      <c r="A2" s="91"/>
      <c r="B2" s="242"/>
      <c r="C2" s="155"/>
      <c r="D2" s="155"/>
      <c r="E2" s="27"/>
    </row>
    <row r="3" spans="1:5" s="239" customFormat="1">
      <c r="A3" s="243" t="s">
        <v>2167</v>
      </c>
      <c r="B3" s="244" t="s">
        <v>2168</v>
      </c>
      <c r="C3" s="155" t="s">
        <v>1265</v>
      </c>
      <c r="D3" s="155"/>
    </row>
    <row r="5" spans="1:5">
      <c r="A5" s="240" t="s">
        <v>2169</v>
      </c>
      <c r="B5" s="245" t="s">
        <v>2170</v>
      </c>
    </row>
    <row r="7" spans="1:5">
      <c r="A7" s="240" t="s">
        <v>2171</v>
      </c>
      <c r="B7" s="245">
        <v>1.1000000000000001</v>
      </c>
    </row>
    <row r="8" spans="1:5">
      <c r="A8" s="240"/>
      <c r="B8" s="241">
        <v>1.2</v>
      </c>
    </row>
    <row r="9" spans="1:5">
      <c r="A9" s="240"/>
      <c r="B9" s="245">
        <v>1.3</v>
      </c>
    </row>
    <row r="10" spans="1:5">
      <c r="A10" s="240"/>
      <c r="B10" s="241">
        <v>1.4</v>
      </c>
    </row>
    <row r="12" spans="1:5" ht="15" customHeight="1">
      <c r="A12" s="240" t="s">
        <v>11</v>
      </c>
      <c r="B12" s="245" t="s">
        <v>2170</v>
      </c>
    </row>
    <row r="13" spans="1:5" ht="15" customHeight="1">
      <c r="A13" s="8" t="s">
        <v>1265</v>
      </c>
      <c r="D13" s="12"/>
    </row>
    <row r="14" spans="1:5">
      <c r="A14" s="240" t="s">
        <v>2172</v>
      </c>
      <c r="B14" s="245">
        <v>3.1</v>
      </c>
    </row>
    <row r="15" spans="1:5">
      <c r="A15" s="240"/>
      <c r="B15" s="245">
        <v>3.2</v>
      </c>
    </row>
    <row r="16" spans="1:5">
      <c r="A16" s="240"/>
      <c r="B16" s="245">
        <v>3.5</v>
      </c>
    </row>
    <row r="17" spans="1:4">
      <c r="A17" s="240"/>
      <c r="B17" s="245">
        <v>3.6</v>
      </c>
    </row>
    <row r="18" spans="1:4">
      <c r="A18" s="240"/>
      <c r="B18" s="245">
        <v>3.7</v>
      </c>
    </row>
    <row r="19" spans="1:4">
      <c r="A19" s="240"/>
      <c r="B19" s="245" t="s">
        <v>333</v>
      </c>
    </row>
    <row r="20" spans="1:4">
      <c r="A20" s="240"/>
      <c r="B20" s="245">
        <v>3.9</v>
      </c>
    </row>
    <row r="21" spans="1:4">
      <c r="A21" s="240"/>
      <c r="B21" s="246">
        <v>3.1</v>
      </c>
    </row>
    <row r="22" spans="1:4">
      <c r="A22" s="240"/>
      <c r="B22" s="245">
        <v>3.11</v>
      </c>
    </row>
    <row r="24" spans="1:4">
      <c r="A24" s="249" t="s">
        <v>2173</v>
      </c>
      <c r="B24" s="245" t="s">
        <v>2170</v>
      </c>
    </row>
    <row r="25" spans="1:4">
      <c r="B25" s="620"/>
    </row>
    <row r="26" spans="1:4" s="239" customFormat="1">
      <c r="A26" s="248" t="s">
        <v>2174</v>
      </c>
      <c r="B26" s="242"/>
      <c r="C26" s="155"/>
      <c r="D26" s="155"/>
    </row>
    <row r="28" spans="1:4">
      <c r="A28" s="240" t="s">
        <v>2175</v>
      </c>
      <c r="B28" s="241" t="s">
        <v>2170</v>
      </c>
    </row>
    <row r="29" spans="1:4">
      <c r="A29" s="240" t="s">
        <v>2176</v>
      </c>
      <c r="B29" s="241" t="s">
        <v>2170</v>
      </c>
    </row>
    <row r="30" spans="1:4">
      <c r="A30" s="240" t="s">
        <v>2177</v>
      </c>
      <c r="B30" s="241" t="s">
        <v>2170</v>
      </c>
    </row>
    <row r="31" spans="1:4">
      <c r="A31" s="240" t="s">
        <v>2178</v>
      </c>
      <c r="B31" s="241" t="s">
        <v>2170</v>
      </c>
    </row>
    <row r="33" spans="1:3">
      <c r="A33" s="247" t="s">
        <v>2179</v>
      </c>
    </row>
    <row r="34" spans="1:3">
      <c r="A34" s="240" t="s">
        <v>2180</v>
      </c>
      <c r="B34" s="986" t="s">
        <v>2181</v>
      </c>
      <c r="C34" s="986"/>
    </row>
    <row r="35" spans="1:3">
      <c r="A35" s="240" t="s">
        <v>2182</v>
      </c>
      <c r="B35" s="241" t="s">
        <v>2170</v>
      </c>
      <c r="C35" s="626"/>
    </row>
  </sheetData>
  <mergeCells count="2">
    <mergeCell ref="B34:C34"/>
    <mergeCell ref="A1:B1"/>
  </mergeCells>
  <phoneticPr fontId="7"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6BEE6-29E0-4371-AEF6-4B91A2BB2142}">
  <dimension ref="A1:AA346"/>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25"/>
  <cols>
    <col min="1" max="1" width="20.140625" style="9" customWidth="1"/>
    <col min="2" max="2" width="8" style="9" customWidth="1"/>
    <col min="3" max="3" width="7.140625" style="9" customWidth="1"/>
    <col min="4" max="4" width="60" style="9" customWidth="1"/>
    <col min="5" max="5" width="32.28515625" style="9" customWidth="1"/>
    <col min="6" max="6" width="60" style="9" customWidth="1"/>
    <col min="7" max="7" width="32.28515625" style="9" customWidth="1"/>
    <col min="8" max="8" width="60" style="9" customWidth="1"/>
    <col min="9" max="9" width="7.140625" style="9" customWidth="1"/>
    <col min="10" max="10" width="13" style="9" customWidth="1"/>
    <col min="11" max="11" width="3" style="9" customWidth="1"/>
    <col min="12" max="12" width="9" style="1"/>
    <col min="13" max="15" width="5" style="1" customWidth="1"/>
    <col min="16" max="26" width="9" style="1"/>
    <col min="27" max="27" width="9" style="1" customWidth="1"/>
    <col min="28" max="16384" width="9" style="1"/>
  </cols>
  <sheetData>
    <row r="1" spans="1:13" s="22" customFormat="1" ht="21" hidden="1" customHeight="1">
      <c r="A1" s="628"/>
      <c r="B1" s="628" t="s">
        <v>247</v>
      </c>
      <c r="C1" s="628"/>
      <c r="D1" s="628"/>
      <c r="E1" s="101"/>
      <c r="F1" s="101"/>
      <c r="G1" s="101"/>
      <c r="H1" s="101"/>
      <c r="I1" s="101"/>
      <c r="J1" s="101"/>
      <c r="K1" s="101"/>
      <c r="M1" s="22" t="s">
        <v>248</v>
      </c>
    </row>
    <row r="2" spans="1:13" s="22" customFormat="1" ht="13.5" hidden="1" customHeight="1">
      <c r="A2" s="101"/>
      <c r="B2" s="101"/>
      <c r="C2" s="101"/>
      <c r="D2" s="101"/>
      <c r="E2" s="101"/>
      <c r="F2" s="101"/>
      <c r="G2" s="101"/>
      <c r="H2" s="101"/>
      <c r="I2" s="101"/>
      <c r="J2" s="101"/>
      <c r="K2" s="101"/>
      <c r="M2" s="22" t="s">
        <v>249</v>
      </c>
    </row>
    <row r="3" spans="1:13" s="22" customFormat="1" ht="14.25" hidden="1" customHeight="1">
      <c r="A3" s="101"/>
      <c r="B3" s="101"/>
      <c r="C3" s="101"/>
      <c r="D3" s="101"/>
      <c r="E3" s="101"/>
      <c r="F3" s="101"/>
      <c r="G3" s="101"/>
      <c r="H3" s="101"/>
      <c r="I3" s="101"/>
      <c r="J3" s="101"/>
      <c r="K3" s="101"/>
      <c r="M3" s="22" t="s">
        <v>250</v>
      </c>
    </row>
    <row r="4" spans="1:13" s="86" customFormat="1" ht="24" customHeight="1">
      <c r="A4" s="259">
        <v>2</v>
      </c>
      <c r="B4" s="629"/>
      <c r="C4" s="260" t="s">
        <v>251</v>
      </c>
      <c r="D4" s="261"/>
      <c r="E4" s="629" t="str">
        <f>[1]Cover!D3</f>
        <v>The Conservation Fund</v>
      </c>
      <c r="F4" s="629"/>
      <c r="G4" s="629"/>
      <c r="H4" s="261" t="str">
        <f>[1]Cover!D7</f>
        <v>SA-FM/COC-007898</v>
      </c>
      <c r="I4" s="261"/>
      <c r="J4" s="263"/>
      <c r="K4" s="85"/>
    </row>
    <row r="5" spans="1:13" ht="46.5" customHeight="1">
      <c r="A5" s="631" t="s">
        <v>252</v>
      </c>
      <c r="B5" s="631" t="s">
        <v>253</v>
      </c>
      <c r="C5" s="631" t="s">
        <v>254</v>
      </c>
      <c r="D5" s="631" t="s">
        <v>255</v>
      </c>
      <c r="E5" s="631" t="s">
        <v>256</v>
      </c>
      <c r="F5" s="631" t="s">
        <v>257</v>
      </c>
      <c r="G5" s="631" t="s">
        <v>258</v>
      </c>
      <c r="H5" s="631" t="s">
        <v>259</v>
      </c>
      <c r="I5" s="631" t="s">
        <v>260</v>
      </c>
      <c r="J5" s="263" t="s">
        <v>261</v>
      </c>
      <c r="K5" s="16"/>
    </row>
    <row r="6" spans="1:13" ht="15" customHeight="1">
      <c r="A6" s="612" t="s">
        <v>262</v>
      </c>
      <c r="B6" s="267"/>
      <c r="C6" s="267"/>
      <c r="D6" s="267"/>
      <c r="E6" s="267"/>
      <c r="F6" s="267"/>
      <c r="G6" s="267"/>
      <c r="H6" s="267"/>
      <c r="I6" s="267"/>
      <c r="J6" s="87"/>
      <c r="K6" s="16"/>
    </row>
    <row r="7" spans="1:13" ht="185.25" hidden="1" customHeight="1">
      <c r="A7" s="18" t="s">
        <v>263</v>
      </c>
      <c r="B7" s="18" t="s">
        <v>264</v>
      </c>
      <c r="C7" s="18" t="s">
        <v>265</v>
      </c>
      <c r="D7" s="18" t="s">
        <v>266</v>
      </c>
      <c r="E7" s="18" t="s">
        <v>267</v>
      </c>
      <c r="F7" s="18" t="s">
        <v>268</v>
      </c>
      <c r="G7" s="18" t="s">
        <v>269</v>
      </c>
      <c r="H7" s="375" t="s">
        <v>270</v>
      </c>
      <c r="I7" s="18" t="s">
        <v>271</v>
      </c>
      <c r="J7" s="13"/>
      <c r="K7" s="10"/>
    </row>
    <row r="8" spans="1:13" ht="15" customHeight="1">
      <c r="A8" s="528"/>
      <c r="B8" s="528"/>
      <c r="C8" s="528"/>
      <c r="D8" s="670" t="s">
        <v>2456</v>
      </c>
      <c r="E8" s="528"/>
      <c r="F8" s="528"/>
      <c r="G8" s="528"/>
      <c r="H8" s="528"/>
      <c r="I8" s="528"/>
      <c r="J8" s="528"/>
      <c r="K8" s="16"/>
    </row>
    <row r="9" spans="1:13" ht="15" customHeight="1">
      <c r="A9" s="632" t="s">
        <v>278</v>
      </c>
      <c r="B9" s="632"/>
      <c r="C9" s="632"/>
      <c r="D9" s="632"/>
      <c r="E9" s="632"/>
      <c r="F9" s="632"/>
      <c r="G9" s="632"/>
      <c r="H9" s="632"/>
      <c r="I9" s="632"/>
      <c r="J9" s="633"/>
      <c r="K9" s="20"/>
    </row>
    <row r="10" spans="1:13">
      <c r="A10" s="433"/>
      <c r="B10" s="250"/>
      <c r="C10" s="433"/>
      <c r="D10" s="671" t="s">
        <v>2456</v>
      </c>
      <c r="E10" s="433"/>
      <c r="F10" s="433"/>
      <c r="G10" s="116"/>
      <c r="H10" s="433"/>
      <c r="I10" s="433" t="s">
        <v>274</v>
      </c>
      <c r="J10" s="437">
        <v>43658</v>
      </c>
    </row>
    <row r="11" spans="1:13" ht="17.25" customHeight="1">
      <c r="A11" s="632" t="s">
        <v>2457</v>
      </c>
      <c r="B11" s="632"/>
      <c r="C11" s="632"/>
      <c r="D11" s="632"/>
      <c r="E11" s="632"/>
      <c r="F11" s="632"/>
      <c r="G11" s="632"/>
      <c r="H11" s="632"/>
      <c r="I11" s="632"/>
      <c r="J11" s="633"/>
      <c r="K11" s="16"/>
    </row>
    <row r="12" spans="1:13" ht="230.25" customHeight="1">
      <c r="A12" s="13" t="s">
        <v>263</v>
      </c>
      <c r="B12" s="672" t="s">
        <v>2458</v>
      </c>
      <c r="C12" s="673" t="s">
        <v>248</v>
      </c>
      <c r="D12" s="674" t="s">
        <v>2459</v>
      </c>
      <c r="E12" s="675" t="s">
        <v>2460</v>
      </c>
      <c r="F12" s="674" t="s">
        <v>2461</v>
      </c>
      <c r="G12" s="106"/>
      <c r="H12" s="13" t="s">
        <v>2462</v>
      </c>
      <c r="I12" s="13" t="s">
        <v>274</v>
      </c>
      <c r="J12" s="676">
        <v>44089</v>
      </c>
    </row>
    <row r="13" spans="1:13" ht="297" customHeight="1">
      <c r="A13" s="13" t="s">
        <v>263</v>
      </c>
      <c r="B13" s="672" t="s">
        <v>2463</v>
      </c>
      <c r="C13" s="673" t="s">
        <v>248</v>
      </c>
      <c r="D13" s="673" t="s">
        <v>2464</v>
      </c>
      <c r="E13" s="675" t="s">
        <v>2465</v>
      </c>
      <c r="F13" s="13"/>
      <c r="G13" s="13"/>
      <c r="H13" s="13" t="s">
        <v>2466</v>
      </c>
      <c r="I13" s="13" t="s">
        <v>274</v>
      </c>
      <c r="J13" s="676">
        <v>43773</v>
      </c>
    </row>
    <row r="14" spans="1:13" ht="15" customHeight="1">
      <c r="A14" s="632" t="s">
        <v>2467</v>
      </c>
      <c r="B14" s="632"/>
      <c r="C14" s="632"/>
      <c r="D14" s="632"/>
      <c r="E14" s="632"/>
      <c r="F14" s="632"/>
      <c r="G14" s="632"/>
      <c r="H14" s="632"/>
      <c r="I14" s="632"/>
      <c r="J14" s="633"/>
      <c r="K14" s="20"/>
    </row>
    <row r="15" spans="1:13" ht="70.5" customHeight="1">
      <c r="A15" s="13" t="s">
        <v>281</v>
      </c>
      <c r="B15" s="106">
        <v>2020.1</v>
      </c>
      <c r="C15" s="13" t="s">
        <v>249</v>
      </c>
      <c r="D15" s="13" t="s">
        <v>2468</v>
      </c>
      <c r="E15" s="13" t="s">
        <v>2469</v>
      </c>
      <c r="F15" s="13" t="s">
        <v>2470</v>
      </c>
      <c r="G15" s="106" t="s">
        <v>282</v>
      </c>
      <c r="H15" s="13" t="s">
        <v>2471</v>
      </c>
      <c r="I15" s="13" t="s">
        <v>274</v>
      </c>
      <c r="J15" s="676" t="s">
        <v>2472</v>
      </c>
      <c r="K15" s="101"/>
    </row>
    <row r="16" spans="1:13" ht="71.25">
      <c r="A16" s="13" t="s">
        <v>263</v>
      </c>
      <c r="B16" s="106">
        <v>2020.2</v>
      </c>
      <c r="C16" s="13" t="s">
        <v>248</v>
      </c>
      <c r="D16" s="677" t="s">
        <v>2473</v>
      </c>
      <c r="E16" s="678" t="s">
        <v>2474</v>
      </c>
      <c r="F16" s="13"/>
      <c r="G16" s="676"/>
      <c r="H16" s="13" t="s">
        <v>2475</v>
      </c>
      <c r="I16" s="13" t="s">
        <v>274</v>
      </c>
      <c r="J16" s="676" t="s">
        <v>2476</v>
      </c>
      <c r="K16" s="101"/>
    </row>
    <row r="17" spans="1:11" ht="66" customHeight="1">
      <c r="A17" s="13" t="s">
        <v>281</v>
      </c>
      <c r="B17" s="106">
        <v>2020.3</v>
      </c>
      <c r="C17" s="13" t="s">
        <v>249</v>
      </c>
      <c r="D17" s="13" t="s">
        <v>2477</v>
      </c>
      <c r="E17" s="13" t="s">
        <v>2478</v>
      </c>
      <c r="F17" s="13" t="s">
        <v>2479</v>
      </c>
      <c r="G17" s="676" t="s">
        <v>282</v>
      </c>
      <c r="H17" s="13" t="s">
        <v>2480</v>
      </c>
      <c r="I17" s="13" t="s">
        <v>274</v>
      </c>
      <c r="J17" s="676" t="s">
        <v>2476</v>
      </c>
      <c r="K17" s="101"/>
    </row>
    <row r="18" spans="1:11" ht="120" customHeight="1">
      <c r="A18" s="13" t="s">
        <v>263</v>
      </c>
      <c r="B18" s="13">
        <v>2020.4</v>
      </c>
      <c r="C18" s="13" t="s">
        <v>248</v>
      </c>
      <c r="D18" s="13" t="s">
        <v>2481</v>
      </c>
      <c r="E18" s="679" t="s">
        <v>2482</v>
      </c>
      <c r="F18" s="13"/>
      <c r="G18" s="676"/>
      <c r="H18" s="13" t="s">
        <v>2483</v>
      </c>
      <c r="I18" s="13" t="s">
        <v>274</v>
      </c>
      <c r="J18" s="676" t="s">
        <v>2476</v>
      </c>
      <c r="K18" s="101"/>
    </row>
    <row r="19" spans="1:11" ht="15" customHeight="1">
      <c r="A19" s="632" t="s">
        <v>2484</v>
      </c>
      <c r="B19" s="632"/>
      <c r="C19" s="632"/>
      <c r="D19" s="632"/>
      <c r="E19" s="632"/>
      <c r="F19" s="632"/>
      <c r="G19" s="632"/>
      <c r="H19" s="632"/>
      <c r="I19" s="632"/>
      <c r="J19" s="633"/>
      <c r="K19" s="20"/>
    </row>
    <row r="20" spans="1:11">
      <c r="A20" s="13"/>
      <c r="B20" s="14">
        <v>2021</v>
      </c>
      <c r="C20" s="13"/>
      <c r="D20" s="14" t="s">
        <v>2485</v>
      </c>
      <c r="E20" s="13"/>
      <c r="F20" s="13"/>
      <c r="G20" s="13"/>
      <c r="H20" s="13"/>
      <c r="I20" s="13"/>
      <c r="J20" s="13"/>
    </row>
    <row r="21" spans="1:11" ht="15" customHeight="1">
      <c r="A21" s="612" t="s">
        <v>2486</v>
      </c>
      <c r="B21" s="267"/>
      <c r="C21" s="267"/>
      <c r="D21" s="267"/>
      <c r="E21" s="267"/>
      <c r="F21" s="267"/>
      <c r="G21" s="267"/>
      <c r="H21" s="267"/>
      <c r="I21" s="267"/>
      <c r="J21" s="87"/>
      <c r="K21" s="16"/>
    </row>
    <row r="22" spans="1:11" ht="185.25" hidden="1" customHeight="1">
      <c r="A22" s="18" t="s">
        <v>263</v>
      </c>
      <c r="B22" s="18" t="s">
        <v>264</v>
      </c>
      <c r="C22" s="18" t="s">
        <v>265</v>
      </c>
      <c r="D22" s="18" t="s">
        <v>266</v>
      </c>
      <c r="E22" s="18" t="s">
        <v>267</v>
      </c>
      <c r="F22" s="18" t="s">
        <v>268</v>
      </c>
      <c r="G22" s="18" t="s">
        <v>269</v>
      </c>
      <c r="H22" s="375" t="s">
        <v>270</v>
      </c>
      <c r="I22" s="18" t="s">
        <v>271</v>
      </c>
      <c r="J22" s="13"/>
      <c r="K22" s="10"/>
    </row>
    <row r="23" spans="1:11" ht="15" customHeight="1">
      <c r="A23" s="528"/>
      <c r="B23" s="670">
        <v>2022</v>
      </c>
      <c r="C23" s="528"/>
      <c r="D23" s="14" t="s">
        <v>2487</v>
      </c>
      <c r="E23" s="528"/>
      <c r="F23" s="528"/>
      <c r="G23" s="528"/>
      <c r="H23" s="528"/>
      <c r="I23" s="528"/>
      <c r="J23" s="528"/>
      <c r="K23" s="16"/>
    </row>
    <row r="24" spans="1:11">
      <c r="A24" s="12"/>
      <c r="B24" s="9" t="s">
        <v>283</v>
      </c>
      <c r="C24" s="12"/>
    </row>
    <row r="25" spans="1:11">
      <c r="A25" s="12"/>
      <c r="C25" s="12"/>
    </row>
    <row r="26" spans="1:11">
      <c r="A26" s="12"/>
      <c r="C26" s="12"/>
    </row>
    <row r="27" spans="1:11">
      <c r="A27" s="12"/>
      <c r="C27" s="12"/>
    </row>
    <row r="28" spans="1:11">
      <c r="A28" s="12"/>
      <c r="C28" s="12"/>
    </row>
    <row r="29" spans="1:11">
      <c r="A29" s="12"/>
      <c r="C29" s="12"/>
    </row>
    <row r="30" spans="1:11">
      <c r="A30" s="12"/>
      <c r="C30" s="12"/>
    </row>
    <row r="31" spans="1:11">
      <c r="A31" s="12"/>
      <c r="C31" s="12"/>
    </row>
    <row r="32" spans="1:11">
      <c r="A32" s="12"/>
      <c r="C32" s="12"/>
    </row>
    <row r="33" spans="1:3">
      <c r="A33" s="12"/>
      <c r="C33" s="12"/>
    </row>
    <row r="34" spans="1:3">
      <c r="A34" s="12"/>
      <c r="C34" s="12"/>
    </row>
    <row r="35" spans="1:3">
      <c r="A35" s="12"/>
      <c r="C35" s="12"/>
    </row>
    <row r="36" spans="1:3">
      <c r="A36" s="12"/>
      <c r="C36" s="12"/>
    </row>
    <row r="37" spans="1:3">
      <c r="A37" s="12"/>
      <c r="C37" s="12"/>
    </row>
    <row r="38" spans="1:3">
      <c r="A38" s="12"/>
      <c r="C38" s="12"/>
    </row>
    <row r="39" spans="1:3">
      <c r="A39" s="12"/>
      <c r="C39" s="12"/>
    </row>
    <row r="40" spans="1:3">
      <c r="A40" s="12"/>
      <c r="C40" s="12"/>
    </row>
    <row r="41" spans="1:3">
      <c r="A41" s="12"/>
      <c r="C41" s="12"/>
    </row>
    <row r="42" spans="1:3">
      <c r="A42" s="12"/>
      <c r="C42" s="12"/>
    </row>
    <row r="43" spans="1:3">
      <c r="A43" s="12"/>
      <c r="C43" s="12"/>
    </row>
    <row r="44" spans="1:3">
      <c r="A44" s="12"/>
      <c r="C44" s="12"/>
    </row>
    <row r="45" spans="1:3">
      <c r="A45" s="12"/>
      <c r="C45" s="12"/>
    </row>
    <row r="46" spans="1:3">
      <c r="A46" s="12"/>
      <c r="C46" s="12"/>
    </row>
    <row r="47" spans="1:3">
      <c r="A47" s="12"/>
      <c r="C47" s="12"/>
    </row>
    <row r="48" spans="1:3">
      <c r="A48" s="12"/>
      <c r="C48" s="12"/>
    </row>
    <row r="49" spans="1:3">
      <c r="A49" s="12"/>
      <c r="C49" s="12"/>
    </row>
    <row r="50" spans="1:3">
      <c r="A50" s="12"/>
      <c r="C50" s="12"/>
    </row>
    <row r="51" spans="1:3">
      <c r="A51" s="12"/>
      <c r="C51" s="12"/>
    </row>
    <row r="52" spans="1:3">
      <c r="A52" s="12"/>
      <c r="C52" s="12"/>
    </row>
    <row r="53" spans="1:3">
      <c r="A53" s="12"/>
      <c r="C53" s="12"/>
    </row>
    <row r="54" spans="1:3">
      <c r="A54" s="12"/>
      <c r="C54" s="12"/>
    </row>
    <row r="55" spans="1:3">
      <c r="A55" s="12"/>
      <c r="C55" s="12"/>
    </row>
    <row r="56" spans="1:3">
      <c r="A56" s="12"/>
      <c r="C56" s="12"/>
    </row>
    <row r="57" spans="1:3">
      <c r="A57" s="12"/>
      <c r="C57" s="12"/>
    </row>
    <row r="58" spans="1:3">
      <c r="A58" s="12"/>
      <c r="C58" s="12"/>
    </row>
    <row r="59" spans="1:3">
      <c r="A59" s="12"/>
      <c r="C59" s="12"/>
    </row>
    <row r="60" spans="1:3">
      <c r="A60" s="12"/>
      <c r="C60" s="12"/>
    </row>
    <row r="61" spans="1:3">
      <c r="A61" s="12"/>
      <c r="C61" s="12"/>
    </row>
    <row r="62" spans="1:3">
      <c r="A62" s="12"/>
      <c r="C62" s="12"/>
    </row>
    <row r="63" spans="1:3">
      <c r="A63" s="12"/>
      <c r="C63" s="12"/>
    </row>
    <row r="64" spans="1:3">
      <c r="A64" s="12"/>
      <c r="C64" s="12"/>
    </row>
    <row r="65" spans="1:3">
      <c r="A65" s="12"/>
      <c r="C65" s="12"/>
    </row>
    <row r="66" spans="1:3">
      <c r="A66" s="12"/>
      <c r="C66" s="12"/>
    </row>
    <row r="67" spans="1:3">
      <c r="A67" s="12"/>
      <c r="C67" s="12"/>
    </row>
    <row r="68" spans="1:3">
      <c r="A68" s="12"/>
      <c r="C68" s="12"/>
    </row>
    <row r="69" spans="1:3">
      <c r="A69" s="12"/>
      <c r="C69" s="12"/>
    </row>
    <row r="70" spans="1:3">
      <c r="A70" s="12"/>
      <c r="C70" s="12"/>
    </row>
    <row r="71" spans="1:3">
      <c r="A71" s="12"/>
      <c r="C71" s="12"/>
    </row>
    <row r="72" spans="1:3">
      <c r="A72" s="12"/>
      <c r="C72" s="12"/>
    </row>
    <row r="73" spans="1:3">
      <c r="A73" s="12"/>
      <c r="C73" s="12"/>
    </row>
    <row r="74" spans="1:3">
      <c r="A74" s="12"/>
      <c r="C74" s="12"/>
    </row>
    <row r="75" spans="1:3">
      <c r="A75" s="12"/>
      <c r="C75" s="12"/>
    </row>
    <row r="76" spans="1:3">
      <c r="A76" s="12"/>
      <c r="C76" s="12"/>
    </row>
    <row r="77" spans="1:3">
      <c r="A77" s="12"/>
      <c r="C77" s="12"/>
    </row>
    <row r="78" spans="1:3">
      <c r="A78" s="12"/>
      <c r="C78" s="12"/>
    </row>
    <row r="79" spans="1:3">
      <c r="A79" s="12"/>
      <c r="C79" s="12"/>
    </row>
    <row r="80" spans="1:3">
      <c r="A80" s="12"/>
      <c r="C80" s="12"/>
    </row>
    <row r="81" spans="1:3">
      <c r="A81" s="12"/>
      <c r="C81" s="12"/>
    </row>
    <row r="82" spans="1:3">
      <c r="A82" s="12"/>
      <c r="C82" s="12"/>
    </row>
    <row r="83" spans="1:3">
      <c r="A83" s="12"/>
      <c r="C83" s="12"/>
    </row>
    <row r="84" spans="1:3">
      <c r="A84" s="12"/>
      <c r="C84" s="12"/>
    </row>
    <row r="85" spans="1:3">
      <c r="A85" s="12"/>
      <c r="C85" s="12"/>
    </row>
    <row r="86" spans="1:3">
      <c r="A86" s="12"/>
      <c r="C86" s="12"/>
    </row>
    <row r="87" spans="1:3">
      <c r="A87" s="12"/>
      <c r="C87" s="12"/>
    </row>
    <row r="88" spans="1:3">
      <c r="A88" s="12"/>
      <c r="C88" s="12"/>
    </row>
    <row r="89" spans="1:3">
      <c r="A89" s="12"/>
      <c r="C89" s="12"/>
    </row>
    <row r="90" spans="1:3">
      <c r="A90" s="12"/>
      <c r="C90" s="12"/>
    </row>
    <row r="91" spans="1:3">
      <c r="A91" s="12"/>
      <c r="C91" s="12"/>
    </row>
    <row r="92" spans="1:3">
      <c r="A92" s="12"/>
      <c r="C92" s="12"/>
    </row>
    <row r="93" spans="1:3">
      <c r="A93" s="12"/>
      <c r="C93" s="12"/>
    </row>
    <row r="94" spans="1:3">
      <c r="A94" s="12"/>
      <c r="C94" s="12"/>
    </row>
    <row r="95" spans="1:3">
      <c r="A95" s="12"/>
      <c r="C95" s="12"/>
    </row>
    <row r="96" spans="1:3">
      <c r="A96" s="12"/>
      <c r="C96" s="12"/>
    </row>
    <row r="97" spans="1:3">
      <c r="A97" s="12"/>
      <c r="C97" s="12"/>
    </row>
    <row r="98" spans="1:3">
      <c r="A98" s="12"/>
      <c r="C98" s="12"/>
    </row>
    <row r="99" spans="1:3">
      <c r="A99" s="12"/>
      <c r="C99" s="12"/>
    </row>
    <row r="100" spans="1:3">
      <c r="A100" s="12"/>
      <c r="C100" s="12"/>
    </row>
    <row r="101" spans="1:3">
      <c r="A101" s="12"/>
      <c r="C101" s="12"/>
    </row>
    <row r="102" spans="1:3">
      <c r="A102" s="12"/>
      <c r="C102" s="12"/>
    </row>
    <row r="103" spans="1:3">
      <c r="A103" s="12"/>
      <c r="C103" s="12"/>
    </row>
    <row r="104" spans="1:3">
      <c r="A104" s="12"/>
      <c r="C104" s="12"/>
    </row>
    <row r="105" spans="1:3">
      <c r="A105" s="12"/>
      <c r="C105" s="12"/>
    </row>
    <row r="106" spans="1:3">
      <c r="A106" s="12"/>
      <c r="C106" s="12"/>
    </row>
    <row r="107" spans="1:3">
      <c r="A107" s="12"/>
      <c r="C107" s="12"/>
    </row>
    <row r="108" spans="1:3">
      <c r="A108" s="12"/>
      <c r="C108" s="12"/>
    </row>
    <row r="109" spans="1:3">
      <c r="A109" s="12"/>
      <c r="C109" s="12"/>
    </row>
    <row r="110" spans="1:3">
      <c r="A110" s="12"/>
      <c r="C110" s="12"/>
    </row>
    <row r="111" spans="1:3">
      <c r="A111" s="12"/>
      <c r="C111" s="12"/>
    </row>
    <row r="112" spans="1:3">
      <c r="A112" s="12"/>
      <c r="C112" s="12"/>
    </row>
    <row r="113" spans="1:3">
      <c r="A113" s="12"/>
      <c r="C113" s="12"/>
    </row>
    <row r="114" spans="1:3">
      <c r="A114" s="12"/>
      <c r="C114" s="12"/>
    </row>
    <row r="115" spans="1:3">
      <c r="A115" s="12"/>
      <c r="C115" s="12"/>
    </row>
    <row r="116" spans="1:3">
      <c r="A116" s="12"/>
      <c r="C116" s="12"/>
    </row>
    <row r="117" spans="1:3">
      <c r="A117" s="12"/>
      <c r="C117" s="12"/>
    </row>
    <row r="118" spans="1:3">
      <c r="A118" s="12"/>
      <c r="C118" s="12"/>
    </row>
    <row r="119" spans="1:3">
      <c r="A119" s="12"/>
      <c r="C119" s="12"/>
    </row>
    <row r="120" spans="1:3">
      <c r="A120" s="12"/>
      <c r="C120" s="12"/>
    </row>
    <row r="121" spans="1:3">
      <c r="A121" s="359"/>
      <c r="C121" s="265"/>
    </row>
    <row r="122" spans="1:3">
      <c r="A122" s="359"/>
      <c r="C122" s="262"/>
    </row>
    <row r="123" spans="1:3">
      <c r="A123" s="359"/>
      <c r="C123" s="262"/>
    </row>
    <row r="124" spans="1:3">
      <c r="A124" s="359"/>
      <c r="C124" s="262"/>
    </row>
    <row r="125" spans="1:3">
      <c r="A125" s="359"/>
      <c r="C125" s="262"/>
    </row>
    <row r="126" spans="1:3">
      <c r="A126" s="359"/>
      <c r="C126" s="262"/>
    </row>
    <row r="127" spans="1:3">
      <c r="A127" s="359"/>
      <c r="C127" s="262"/>
    </row>
    <row r="128" spans="1:3">
      <c r="A128" s="359"/>
      <c r="C128" s="262"/>
    </row>
    <row r="129" spans="1:3">
      <c r="A129" s="359"/>
      <c r="C129" s="262"/>
    </row>
    <row r="130" spans="1:3">
      <c r="A130" s="359"/>
      <c r="C130" s="262"/>
    </row>
    <row r="131" spans="1:3">
      <c r="A131" s="359"/>
      <c r="C131" s="262"/>
    </row>
    <row r="132" spans="1:3">
      <c r="A132" s="359"/>
      <c r="C132" s="262"/>
    </row>
    <row r="133" spans="1:3">
      <c r="A133" s="359"/>
      <c r="C133" s="262"/>
    </row>
    <row r="134" spans="1:3">
      <c r="A134" s="359"/>
      <c r="C134" s="262"/>
    </row>
    <row r="135" spans="1:3">
      <c r="A135" s="359"/>
      <c r="C135" s="262"/>
    </row>
    <row r="136" spans="1:3">
      <c r="A136" s="359"/>
      <c r="C136" s="262"/>
    </row>
    <row r="137" spans="1:3">
      <c r="A137" s="359"/>
      <c r="C137" s="262"/>
    </row>
    <row r="138" spans="1:3">
      <c r="A138" s="359"/>
      <c r="C138" s="262"/>
    </row>
    <row r="139" spans="1:3">
      <c r="A139" s="359"/>
      <c r="C139" s="262"/>
    </row>
    <row r="140" spans="1:3">
      <c r="A140" s="359"/>
      <c r="C140" s="262"/>
    </row>
    <row r="141" spans="1:3">
      <c r="A141" s="359"/>
      <c r="C141" s="262"/>
    </row>
    <row r="142" spans="1:3">
      <c r="A142" s="359"/>
      <c r="C142" s="262"/>
    </row>
    <row r="143" spans="1:3">
      <c r="A143" s="359"/>
      <c r="C143" s="262"/>
    </row>
    <row r="144" spans="1:3">
      <c r="A144" s="359"/>
      <c r="C144" s="262"/>
    </row>
    <row r="145" spans="1:3">
      <c r="A145" s="359"/>
      <c r="C145" s="262"/>
    </row>
    <row r="146" spans="1:3">
      <c r="A146" s="359"/>
      <c r="C146" s="262"/>
    </row>
    <row r="147" spans="1:3">
      <c r="A147" s="359"/>
      <c r="C147" s="262"/>
    </row>
    <row r="148" spans="1:3">
      <c r="A148" s="359"/>
      <c r="C148" s="262"/>
    </row>
    <row r="149" spans="1:3">
      <c r="A149" s="359"/>
      <c r="C149" s="262"/>
    </row>
    <row r="150" spans="1:3">
      <c r="A150" s="359"/>
      <c r="C150" s="262"/>
    </row>
    <row r="151" spans="1:3">
      <c r="A151" s="359"/>
      <c r="C151" s="262"/>
    </row>
    <row r="152" spans="1:3">
      <c r="A152" s="359"/>
      <c r="C152" s="262"/>
    </row>
    <row r="153" spans="1:3">
      <c r="A153" s="359"/>
      <c r="C153" s="262"/>
    </row>
    <row r="154" spans="1:3">
      <c r="A154" s="359"/>
      <c r="C154" s="262"/>
    </row>
    <row r="155" spans="1:3">
      <c r="A155" s="359"/>
      <c r="C155" s="262"/>
    </row>
    <row r="156" spans="1:3">
      <c r="A156" s="359"/>
      <c r="C156" s="262"/>
    </row>
    <row r="157" spans="1:3">
      <c r="A157" s="359"/>
      <c r="C157" s="262"/>
    </row>
    <row r="158" spans="1:3">
      <c r="A158" s="359"/>
      <c r="C158" s="262"/>
    </row>
    <row r="159" spans="1:3">
      <c r="A159" s="359"/>
      <c r="C159" s="262"/>
    </row>
    <row r="160" spans="1:3">
      <c r="A160" s="359"/>
      <c r="C160" s="262"/>
    </row>
    <row r="161" spans="1:3">
      <c r="A161" s="359"/>
      <c r="C161" s="262"/>
    </row>
    <row r="162" spans="1:3">
      <c r="A162" s="359"/>
      <c r="C162" s="262"/>
    </row>
    <row r="163" spans="1:3">
      <c r="A163" s="359"/>
      <c r="C163" s="262"/>
    </row>
    <row r="164" spans="1:3">
      <c r="A164" s="359"/>
      <c r="C164" s="262"/>
    </row>
    <row r="165" spans="1:3">
      <c r="A165" s="359"/>
      <c r="C165" s="262"/>
    </row>
    <row r="166" spans="1:3">
      <c r="A166" s="359"/>
      <c r="C166" s="262"/>
    </row>
    <row r="167" spans="1:3">
      <c r="A167" s="359"/>
      <c r="C167" s="262"/>
    </row>
    <row r="168" spans="1:3">
      <c r="A168" s="359"/>
      <c r="C168" s="262"/>
    </row>
    <row r="169" spans="1:3">
      <c r="A169" s="359"/>
      <c r="C169" s="262"/>
    </row>
    <row r="170" spans="1:3">
      <c r="A170" s="359"/>
      <c r="C170" s="262"/>
    </row>
    <row r="171" spans="1:3">
      <c r="A171" s="359"/>
      <c r="C171" s="262"/>
    </row>
    <row r="172" spans="1:3">
      <c r="A172" s="359"/>
      <c r="C172" s="262"/>
    </row>
    <row r="173" spans="1:3">
      <c r="A173" s="359"/>
      <c r="C173" s="262"/>
    </row>
    <row r="174" spans="1:3">
      <c r="A174" s="359"/>
      <c r="C174" s="262"/>
    </row>
    <row r="175" spans="1:3">
      <c r="A175" s="359"/>
      <c r="C175" s="262"/>
    </row>
    <row r="176" spans="1:3">
      <c r="A176" s="359"/>
      <c r="C176" s="262"/>
    </row>
    <row r="177" spans="1:3">
      <c r="A177" s="359"/>
      <c r="C177" s="262"/>
    </row>
    <row r="178" spans="1:3">
      <c r="A178" s="359"/>
      <c r="C178" s="262"/>
    </row>
    <row r="179" spans="1:3">
      <c r="A179" s="359"/>
      <c r="C179" s="262"/>
    </row>
    <row r="180" spans="1:3">
      <c r="A180" s="359"/>
      <c r="C180" s="262"/>
    </row>
    <row r="181" spans="1:3">
      <c r="A181" s="359"/>
      <c r="C181" s="262"/>
    </row>
    <row r="182" spans="1:3">
      <c r="A182" s="359"/>
      <c r="C182" s="262"/>
    </row>
    <row r="183" spans="1:3">
      <c r="A183" s="359"/>
      <c r="C183" s="262"/>
    </row>
    <row r="184" spans="1:3">
      <c r="A184" s="359"/>
      <c r="C184" s="262"/>
    </row>
    <row r="185" spans="1:3">
      <c r="A185" s="359"/>
      <c r="C185" s="262"/>
    </row>
    <row r="186" spans="1:3">
      <c r="A186" s="359"/>
      <c r="C186" s="262"/>
    </row>
    <row r="187" spans="1:3">
      <c r="A187" s="359"/>
      <c r="C187" s="262"/>
    </row>
    <row r="188" spans="1:3">
      <c r="A188" s="359"/>
      <c r="C188" s="262"/>
    </row>
    <row r="189" spans="1:3">
      <c r="A189" s="359"/>
      <c r="C189" s="262"/>
    </row>
    <row r="190" spans="1:3">
      <c r="A190" s="359"/>
      <c r="C190" s="262"/>
    </row>
    <row r="191" spans="1:3">
      <c r="A191" s="359"/>
      <c r="C191" s="262"/>
    </row>
    <row r="192" spans="1:3">
      <c r="A192" s="359"/>
      <c r="C192" s="262"/>
    </row>
    <row r="193" spans="1:27">
      <c r="A193" s="359"/>
      <c r="C193" s="262"/>
    </row>
    <row r="194" spans="1:27">
      <c r="A194" s="359"/>
      <c r="C194" s="262"/>
    </row>
    <row r="195" spans="1:27">
      <c r="A195" s="359"/>
      <c r="C195" s="262"/>
    </row>
    <row r="196" spans="1:27">
      <c r="A196" s="359"/>
      <c r="C196" s="262"/>
    </row>
    <row r="197" spans="1:27">
      <c r="A197" s="359"/>
      <c r="C197" s="262"/>
      <c r="AA197" s="1" t="s">
        <v>277</v>
      </c>
    </row>
    <row r="198" spans="1:27">
      <c r="A198" s="359"/>
      <c r="C198" s="262"/>
      <c r="AA198" s="1" t="s">
        <v>263</v>
      </c>
    </row>
    <row r="199" spans="1:27">
      <c r="A199" s="359"/>
      <c r="C199" s="262"/>
      <c r="AA199" s="1" t="s">
        <v>281</v>
      </c>
    </row>
    <row r="200" spans="1:27">
      <c r="A200" s="359"/>
      <c r="C200" s="262"/>
      <c r="AA200" s="1" t="s">
        <v>275</v>
      </c>
    </row>
    <row r="201" spans="1:27" ht="99.75">
      <c r="A201" s="359"/>
      <c r="C201" s="262"/>
      <c r="AA201" s="39" t="s">
        <v>284</v>
      </c>
    </row>
    <row r="202" spans="1:27">
      <c r="A202" s="359"/>
      <c r="C202" s="262"/>
      <c r="AA202" s="1" t="s">
        <v>285</v>
      </c>
    </row>
    <row r="203" spans="1:27">
      <c r="A203" s="359"/>
      <c r="C203" s="262"/>
      <c r="AA203" s="1" t="s">
        <v>279</v>
      </c>
    </row>
    <row r="204" spans="1:27">
      <c r="A204" s="359"/>
      <c r="C204" s="262"/>
      <c r="AA204" s="1" t="s">
        <v>286</v>
      </c>
    </row>
    <row r="205" spans="1:27">
      <c r="A205" s="359"/>
      <c r="C205" s="262"/>
      <c r="AA205" s="1" t="s">
        <v>273</v>
      </c>
    </row>
    <row r="206" spans="1:27">
      <c r="A206" s="359"/>
      <c r="C206" s="262"/>
      <c r="AA206" s="1" t="s">
        <v>280</v>
      </c>
    </row>
    <row r="207" spans="1:27">
      <c r="A207" s="359"/>
      <c r="C207" s="262"/>
    </row>
    <row r="208" spans="1:27">
      <c r="A208" s="359"/>
      <c r="C208" s="262"/>
    </row>
    <row r="209" spans="1:3">
      <c r="A209" s="359"/>
      <c r="C209" s="262"/>
    </row>
    <row r="210" spans="1:3">
      <c r="A210" s="359"/>
      <c r="C210" s="262"/>
    </row>
    <row r="211" spans="1:3">
      <c r="A211" s="359"/>
      <c r="C211" s="262"/>
    </row>
    <row r="212" spans="1:3">
      <c r="A212" s="359"/>
      <c r="C212" s="262"/>
    </row>
    <row r="213" spans="1:3">
      <c r="A213" s="359"/>
      <c r="C213" s="262"/>
    </row>
    <row r="214" spans="1:3">
      <c r="A214" s="359"/>
      <c r="C214" s="262"/>
    </row>
    <row r="215" spans="1:3">
      <c r="A215" s="359"/>
      <c r="C215" s="262"/>
    </row>
    <row r="216" spans="1:3">
      <c r="A216" s="359"/>
      <c r="C216" s="262"/>
    </row>
    <row r="217" spans="1:3">
      <c r="A217" s="359"/>
      <c r="C217" s="262"/>
    </row>
    <row r="218" spans="1:3">
      <c r="A218" s="359"/>
      <c r="C218" s="262"/>
    </row>
    <row r="219" spans="1:3">
      <c r="A219" s="359"/>
      <c r="C219" s="262"/>
    </row>
    <row r="220" spans="1:3">
      <c r="A220" s="359"/>
      <c r="C220" s="262"/>
    </row>
    <row r="221" spans="1:3">
      <c r="A221" s="359"/>
      <c r="C221" s="262"/>
    </row>
    <row r="222" spans="1:3">
      <c r="A222" s="359"/>
      <c r="C222" s="262"/>
    </row>
    <row r="223" spans="1:3">
      <c r="A223" s="359"/>
      <c r="C223" s="262"/>
    </row>
    <row r="224" spans="1:3">
      <c r="A224" s="359"/>
      <c r="C224" s="262"/>
    </row>
    <row r="225" spans="1:3">
      <c r="A225" s="359"/>
      <c r="C225" s="262"/>
    </row>
    <row r="226" spans="1:3">
      <c r="A226" s="359"/>
      <c r="C226" s="262"/>
    </row>
    <row r="227" spans="1:3">
      <c r="A227" s="359"/>
      <c r="C227" s="262"/>
    </row>
    <row r="228" spans="1:3">
      <c r="A228" s="359"/>
      <c r="C228" s="262"/>
    </row>
    <row r="229" spans="1:3">
      <c r="A229" s="359"/>
      <c r="C229" s="262"/>
    </row>
    <row r="230" spans="1:3">
      <c r="A230" s="359"/>
      <c r="C230" s="262"/>
    </row>
    <row r="231" spans="1:3">
      <c r="A231" s="359"/>
      <c r="C231" s="262"/>
    </row>
    <row r="232" spans="1:3">
      <c r="A232" s="359"/>
      <c r="C232" s="262"/>
    </row>
    <row r="233" spans="1:3">
      <c r="A233" s="359"/>
      <c r="C233" s="262"/>
    </row>
    <row r="234" spans="1:3">
      <c r="A234" s="359"/>
      <c r="C234" s="262"/>
    </row>
    <row r="235" spans="1:3">
      <c r="A235" s="359"/>
      <c r="C235" s="262"/>
    </row>
    <row r="236" spans="1:3">
      <c r="A236" s="359"/>
      <c r="C236" s="262"/>
    </row>
    <row r="237" spans="1:3">
      <c r="A237" s="359"/>
      <c r="C237" s="262"/>
    </row>
    <row r="238" spans="1:3">
      <c r="A238" s="359"/>
      <c r="C238" s="262"/>
    </row>
    <row r="239" spans="1:3">
      <c r="A239" s="359"/>
      <c r="C239" s="262"/>
    </row>
    <row r="240" spans="1:3">
      <c r="A240" s="359"/>
      <c r="C240" s="262"/>
    </row>
    <row r="241" spans="1:3">
      <c r="A241" s="359"/>
      <c r="C241" s="262"/>
    </row>
    <row r="242" spans="1:3">
      <c r="A242" s="359"/>
      <c r="C242" s="262"/>
    </row>
    <row r="243" spans="1:3">
      <c r="A243" s="359"/>
      <c r="C243" s="262"/>
    </row>
    <row r="244" spans="1:3">
      <c r="A244" s="359"/>
      <c r="C244" s="262"/>
    </row>
    <row r="245" spans="1:3">
      <c r="A245" s="359"/>
      <c r="C245" s="262"/>
    </row>
    <row r="246" spans="1:3">
      <c r="A246" s="359"/>
      <c r="C246" s="262"/>
    </row>
    <row r="247" spans="1:3">
      <c r="A247" s="359"/>
      <c r="C247" s="262"/>
    </row>
    <row r="248" spans="1:3">
      <c r="A248" s="359"/>
      <c r="C248" s="262"/>
    </row>
    <row r="249" spans="1:3">
      <c r="A249" s="359"/>
      <c r="C249" s="262"/>
    </row>
    <row r="250" spans="1:3">
      <c r="A250" s="359"/>
      <c r="C250" s="262"/>
    </row>
    <row r="251" spans="1:3">
      <c r="A251" s="359"/>
      <c r="C251" s="262"/>
    </row>
    <row r="252" spans="1:3">
      <c r="A252" s="359"/>
      <c r="C252" s="262"/>
    </row>
    <row r="253" spans="1:3">
      <c r="A253" s="359"/>
      <c r="C253" s="262"/>
    </row>
    <row r="254" spans="1:3">
      <c r="A254" s="359"/>
      <c r="C254" s="262"/>
    </row>
    <row r="255" spans="1:3">
      <c r="A255" s="359"/>
      <c r="C255" s="262"/>
    </row>
    <row r="256" spans="1:3">
      <c r="A256" s="359"/>
      <c r="C256" s="262"/>
    </row>
    <row r="257" spans="1:3">
      <c r="A257" s="359"/>
      <c r="C257" s="262"/>
    </row>
    <row r="258" spans="1:3">
      <c r="A258" s="359"/>
      <c r="C258" s="262"/>
    </row>
    <row r="259" spans="1:3">
      <c r="A259" s="359"/>
      <c r="C259" s="262"/>
    </row>
    <row r="260" spans="1:3">
      <c r="A260" s="359"/>
      <c r="C260" s="262"/>
    </row>
    <row r="261" spans="1:3">
      <c r="A261" s="359"/>
      <c r="C261" s="262"/>
    </row>
    <row r="262" spans="1:3">
      <c r="A262" s="359"/>
      <c r="C262" s="262"/>
    </row>
    <row r="263" spans="1:3">
      <c r="A263" s="359"/>
      <c r="C263" s="262"/>
    </row>
    <row r="264" spans="1:3">
      <c r="A264" s="359"/>
      <c r="C264" s="262"/>
    </row>
    <row r="265" spans="1:3">
      <c r="A265" s="359"/>
      <c r="C265" s="262"/>
    </row>
    <row r="266" spans="1:3">
      <c r="A266" s="359"/>
      <c r="C266" s="262"/>
    </row>
    <row r="267" spans="1:3">
      <c r="A267" s="359"/>
      <c r="C267" s="262"/>
    </row>
    <row r="268" spans="1:3">
      <c r="A268" s="359"/>
      <c r="C268" s="262"/>
    </row>
    <row r="269" spans="1:3">
      <c r="A269" s="359"/>
      <c r="C269" s="262"/>
    </row>
    <row r="270" spans="1:3">
      <c r="A270" s="359"/>
      <c r="C270" s="262"/>
    </row>
    <row r="271" spans="1:3">
      <c r="A271" s="359"/>
      <c r="C271" s="262"/>
    </row>
    <row r="272" spans="1:3">
      <c r="A272" s="359"/>
      <c r="C272" s="262"/>
    </row>
    <row r="273" spans="1:3">
      <c r="A273" s="359"/>
      <c r="C273" s="262"/>
    </row>
    <row r="274" spans="1:3">
      <c r="A274" s="359"/>
      <c r="C274" s="262"/>
    </row>
    <row r="275" spans="1:3">
      <c r="A275" s="359"/>
      <c r="C275" s="262"/>
    </row>
    <row r="276" spans="1:3">
      <c r="A276" s="359"/>
      <c r="C276" s="262"/>
    </row>
    <row r="277" spans="1:3">
      <c r="A277" s="359"/>
      <c r="C277" s="262"/>
    </row>
    <row r="278" spans="1:3">
      <c r="A278" s="359"/>
      <c r="C278" s="262"/>
    </row>
    <row r="279" spans="1:3">
      <c r="A279" s="359"/>
      <c r="C279" s="262"/>
    </row>
    <row r="280" spans="1:3">
      <c r="A280" s="359"/>
      <c r="C280" s="262"/>
    </row>
    <row r="281" spans="1:3">
      <c r="A281" s="359"/>
      <c r="C281" s="262"/>
    </row>
    <row r="282" spans="1:3">
      <c r="A282" s="359"/>
      <c r="C282" s="262"/>
    </row>
    <row r="283" spans="1:3">
      <c r="A283" s="359"/>
      <c r="C283" s="262"/>
    </row>
    <row r="284" spans="1:3">
      <c r="A284" s="359"/>
      <c r="C284" s="262"/>
    </row>
    <row r="285" spans="1:3">
      <c r="A285" s="359"/>
      <c r="C285" s="262"/>
    </row>
    <row r="286" spans="1:3">
      <c r="A286" s="359"/>
      <c r="C286" s="262"/>
    </row>
    <row r="287" spans="1:3">
      <c r="A287" s="359"/>
      <c r="C287" s="262"/>
    </row>
    <row r="288" spans="1:3">
      <c r="A288" s="359"/>
      <c r="C288" s="262"/>
    </row>
    <row r="289" spans="1:3">
      <c r="A289" s="359"/>
      <c r="C289" s="262"/>
    </row>
    <row r="290" spans="1:3">
      <c r="A290" s="359"/>
      <c r="C290" s="262"/>
    </row>
    <row r="291" spans="1:3">
      <c r="A291" s="359"/>
      <c r="C291" s="262"/>
    </row>
    <row r="292" spans="1:3">
      <c r="A292" s="359"/>
      <c r="C292" s="262"/>
    </row>
    <row r="293" spans="1:3">
      <c r="A293" s="359"/>
      <c r="C293" s="262"/>
    </row>
    <row r="294" spans="1:3">
      <c r="A294" s="359"/>
      <c r="C294" s="262"/>
    </row>
    <row r="295" spans="1:3">
      <c r="A295" s="359"/>
      <c r="C295" s="262"/>
    </row>
    <row r="296" spans="1:3">
      <c r="A296" s="359"/>
      <c r="C296" s="262"/>
    </row>
    <row r="297" spans="1:3">
      <c r="A297" s="359"/>
      <c r="C297" s="262"/>
    </row>
    <row r="298" spans="1:3">
      <c r="A298" s="359"/>
      <c r="C298" s="262"/>
    </row>
    <row r="299" spans="1:3">
      <c r="A299" s="359"/>
      <c r="C299" s="262"/>
    </row>
    <row r="300" spans="1:3">
      <c r="A300" s="359"/>
      <c r="C300" s="262"/>
    </row>
    <row r="301" spans="1:3">
      <c r="A301" s="359"/>
      <c r="C301" s="262"/>
    </row>
    <row r="302" spans="1:3">
      <c r="A302" s="359"/>
      <c r="C302" s="262"/>
    </row>
    <row r="303" spans="1:3">
      <c r="A303" s="359"/>
      <c r="C303" s="262"/>
    </row>
    <row r="304" spans="1:3">
      <c r="A304" s="359"/>
      <c r="C304" s="262"/>
    </row>
    <row r="305" spans="1:3">
      <c r="A305" s="359"/>
      <c r="C305" s="262"/>
    </row>
    <row r="306" spans="1:3">
      <c r="A306" s="359"/>
      <c r="C306" s="262"/>
    </row>
    <row r="307" spans="1:3">
      <c r="A307" s="359"/>
      <c r="C307" s="262"/>
    </row>
    <row r="308" spans="1:3">
      <c r="A308" s="359"/>
      <c r="C308" s="262"/>
    </row>
    <row r="309" spans="1:3">
      <c r="A309" s="359"/>
      <c r="C309" s="262"/>
    </row>
    <row r="310" spans="1:3">
      <c r="A310" s="359"/>
      <c r="C310" s="262"/>
    </row>
    <row r="311" spans="1:3">
      <c r="A311" s="359"/>
      <c r="C311" s="262"/>
    </row>
    <row r="312" spans="1:3">
      <c r="A312" s="359"/>
      <c r="C312" s="262"/>
    </row>
    <row r="313" spans="1:3">
      <c r="A313" s="359"/>
      <c r="C313" s="262"/>
    </row>
    <row r="314" spans="1:3">
      <c r="A314" s="359"/>
      <c r="C314" s="262"/>
    </row>
    <row r="315" spans="1:3">
      <c r="A315" s="359"/>
      <c r="C315" s="262"/>
    </row>
    <row r="316" spans="1:3">
      <c r="A316" s="359"/>
      <c r="C316" s="262"/>
    </row>
    <row r="317" spans="1:3">
      <c r="A317" s="359"/>
      <c r="C317" s="262"/>
    </row>
    <row r="318" spans="1:3">
      <c r="A318" s="359"/>
      <c r="C318" s="262"/>
    </row>
    <row r="319" spans="1:3">
      <c r="A319" s="359"/>
      <c r="C319" s="262"/>
    </row>
    <row r="320" spans="1:3">
      <c r="A320" s="359"/>
      <c r="C320" s="262"/>
    </row>
    <row r="321" spans="1:3">
      <c r="A321" s="359"/>
      <c r="C321" s="262"/>
    </row>
    <row r="322" spans="1:3">
      <c r="A322" s="359"/>
      <c r="C322" s="262"/>
    </row>
    <row r="323" spans="1:3">
      <c r="A323" s="359"/>
      <c r="C323" s="262"/>
    </row>
    <row r="324" spans="1:3">
      <c r="A324" s="359"/>
      <c r="C324" s="262"/>
    </row>
    <row r="325" spans="1:3">
      <c r="A325" s="359"/>
      <c r="C325" s="262"/>
    </row>
    <row r="326" spans="1:3">
      <c r="A326" s="359"/>
      <c r="C326" s="262"/>
    </row>
    <row r="327" spans="1:3">
      <c r="A327" s="359"/>
      <c r="C327" s="262"/>
    </row>
    <row r="328" spans="1:3">
      <c r="A328" s="359"/>
      <c r="C328" s="262"/>
    </row>
    <row r="329" spans="1:3">
      <c r="A329" s="359"/>
      <c r="C329" s="262"/>
    </row>
    <row r="330" spans="1:3">
      <c r="A330" s="359"/>
      <c r="C330" s="262"/>
    </row>
    <row r="331" spans="1:3">
      <c r="A331" s="359"/>
      <c r="C331" s="262"/>
    </row>
    <row r="332" spans="1:3">
      <c r="A332" s="359"/>
      <c r="C332" s="262"/>
    </row>
    <row r="333" spans="1:3">
      <c r="A333" s="359"/>
      <c r="C333" s="262"/>
    </row>
    <row r="334" spans="1:3">
      <c r="A334" s="359"/>
      <c r="C334" s="262"/>
    </row>
    <row r="335" spans="1:3">
      <c r="A335" s="359"/>
      <c r="C335" s="262"/>
    </row>
    <row r="336" spans="1:3">
      <c r="A336" s="359"/>
      <c r="C336" s="262"/>
    </row>
    <row r="337" spans="1:3">
      <c r="A337" s="359"/>
      <c r="C337" s="262"/>
    </row>
    <row r="338" spans="1:3">
      <c r="A338" s="359"/>
      <c r="C338" s="262"/>
    </row>
    <row r="339" spans="1:3">
      <c r="A339" s="359"/>
      <c r="C339" s="262"/>
    </row>
    <row r="340" spans="1:3">
      <c r="A340" s="359"/>
      <c r="C340" s="262"/>
    </row>
    <row r="341" spans="1:3">
      <c r="A341" s="359"/>
      <c r="C341" s="262"/>
    </row>
    <row r="342" spans="1:3">
      <c r="A342" s="359"/>
      <c r="C342" s="262"/>
    </row>
    <row r="343" spans="1:3">
      <c r="A343" s="359"/>
      <c r="C343" s="262"/>
    </row>
    <row r="344" spans="1:3">
      <c r="A344" s="359"/>
      <c r="C344" s="262"/>
    </row>
    <row r="345" spans="1:3">
      <c r="A345" s="359"/>
      <c r="C345" s="262"/>
    </row>
    <row r="346" spans="1:3">
      <c r="A346" s="359"/>
      <c r="C346" s="262"/>
    </row>
  </sheetData>
  <conditionalFormatting sqref="A7:J7 B24:B296 C24:C346 E10:J10 B10:C10 D24:J296 A9:A10 A24:A346 A22:J22">
    <cfRule type="expression" dxfId="82" priority="49" stopIfTrue="1">
      <formula>ISNUMBER(SEARCH("Closed",$I7))</formula>
    </cfRule>
    <cfRule type="expression" dxfId="81" priority="50" stopIfTrue="1">
      <formula>IF($C7="Minor", TRUE, FALSE)</formula>
    </cfRule>
    <cfRule type="expression" dxfId="80" priority="51" stopIfTrue="1">
      <formula>IF(OR($C7="Major",$C7="Pre-Condition"), TRUE, FALSE)</formula>
    </cfRule>
  </conditionalFormatting>
  <conditionalFormatting sqref="C13:D13 F13:J13 B15:D15 F15:J15 A13:A15 A17:C18 F17:H18">
    <cfRule type="expression" dxfId="79" priority="46" stopIfTrue="1">
      <formula>ISNUMBER(SEARCH("Closed",$I13))</formula>
    </cfRule>
    <cfRule type="expression" dxfId="78" priority="47" stopIfTrue="1">
      <formula>IF($C13="Minor", TRUE, FALSE)</formula>
    </cfRule>
    <cfRule type="expression" dxfId="77" priority="48" stopIfTrue="1">
      <formula>IF(OR($C13="Major",$C13="Pre-Condition"), TRUE, FALSE)</formula>
    </cfRule>
  </conditionalFormatting>
  <conditionalFormatting sqref="G12:J12 C12 A12">
    <cfRule type="expression" dxfId="76" priority="40" stopIfTrue="1">
      <formula>ISNUMBER(SEARCH("Closed",$I12))</formula>
    </cfRule>
    <cfRule type="expression" dxfId="75" priority="41" stopIfTrue="1">
      <formula>IF($C12="Minor", TRUE, FALSE)</formula>
    </cfRule>
    <cfRule type="expression" dxfId="74" priority="42" stopIfTrue="1">
      <formula>IF(OR($C12="Major",$C12="Pre-Condition"), TRUE, FALSE)</formula>
    </cfRule>
  </conditionalFormatting>
  <conditionalFormatting sqref="D12:F12 B12:B13">
    <cfRule type="expression" dxfId="73" priority="43" stopIfTrue="1">
      <formula>ISNUMBER(SEARCH("Closed",$H12))</formula>
    </cfRule>
    <cfRule type="expression" dxfId="72" priority="44" stopIfTrue="1">
      <formula>IF($C12="Minor", TRUE, FALSE)</formula>
    </cfRule>
    <cfRule type="expression" dxfId="71" priority="45" stopIfTrue="1">
      <formula>IF(OR($C12="Major",$C12="Pre-Condition"), TRUE, FALSE)</formula>
    </cfRule>
  </conditionalFormatting>
  <conditionalFormatting sqref="A11">
    <cfRule type="expression" dxfId="70" priority="37" stopIfTrue="1">
      <formula>ISNUMBER(SEARCH("Closed",$I11))</formula>
    </cfRule>
    <cfRule type="expression" dxfId="69" priority="38" stopIfTrue="1">
      <formula>IF($C11="Minor", TRUE, FALSE)</formula>
    </cfRule>
    <cfRule type="expression" dxfId="68" priority="39" stopIfTrue="1">
      <formula>IF(OR($C11="Major",$C11="Pre-Condition"), TRUE, FALSE)</formula>
    </cfRule>
  </conditionalFormatting>
  <conditionalFormatting sqref="A19">
    <cfRule type="expression" dxfId="67" priority="34" stopIfTrue="1">
      <formula>ISNUMBER(SEARCH("Closed",$I19))</formula>
    </cfRule>
    <cfRule type="expression" dxfId="66" priority="35" stopIfTrue="1">
      <formula>IF($C19="Minor", TRUE, FALSE)</formula>
    </cfRule>
    <cfRule type="expression" dxfId="65" priority="36" stopIfTrue="1">
      <formula>IF(OR($C19="Major",$C19="Pre-Condition"), TRUE, FALSE)</formula>
    </cfRule>
  </conditionalFormatting>
  <conditionalFormatting sqref="A20:J20">
    <cfRule type="expression" dxfId="64" priority="31" stopIfTrue="1">
      <formula>ISNUMBER(SEARCH("Closed",$I20))</formula>
    </cfRule>
    <cfRule type="expression" dxfId="63" priority="32" stopIfTrue="1">
      <formula>IF($C20="Minor", TRUE, FALSE)</formula>
    </cfRule>
    <cfRule type="expression" dxfId="62" priority="33" stopIfTrue="1">
      <formula>IF(OR($C20="Major",$C20="Pre-Condition"), TRUE, FALSE)</formula>
    </cfRule>
  </conditionalFormatting>
  <conditionalFormatting sqref="E13">
    <cfRule type="expression" dxfId="61" priority="28" stopIfTrue="1">
      <formula>ISNUMBER(SEARCH("Closed",$H13))</formula>
    </cfRule>
    <cfRule type="expression" dxfId="60" priority="29" stopIfTrue="1">
      <formula>IF($C13="Minor", TRUE, FALSE)</formula>
    </cfRule>
    <cfRule type="expression" dxfId="59" priority="30" stopIfTrue="1">
      <formula>IF(OR($C13="Major",$C13="Pre-Condition"), TRUE, FALSE)</formula>
    </cfRule>
  </conditionalFormatting>
  <conditionalFormatting sqref="A16:C16 F16:J16">
    <cfRule type="expression" dxfId="58" priority="25" stopIfTrue="1">
      <formula>ISNUMBER(SEARCH("Closed",$I16))</formula>
    </cfRule>
    <cfRule type="expression" dxfId="57" priority="26" stopIfTrue="1">
      <formula>IF($C16="Minor", TRUE, FALSE)</formula>
    </cfRule>
    <cfRule type="expression" dxfId="56" priority="27" stopIfTrue="1">
      <formula>IF(OR($C16="Major",$C16="Pre-Condition"), TRUE, FALSE)</formula>
    </cfRule>
  </conditionalFormatting>
  <conditionalFormatting sqref="D16:E16">
    <cfRule type="expression" dxfId="55" priority="22" stopIfTrue="1">
      <formula>ISNUMBER(SEARCH("Closed",$I16))</formula>
    </cfRule>
    <cfRule type="expression" dxfId="54" priority="23" stopIfTrue="1">
      <formula>IF($B16="Minor", TRUE, FALSE)</formula>
    </cfRule>
    <cfRule type="expression" dxfId="53" priority="24" stopIfTrue="1">
      <formula>IF(OR($B16="Major",$B16="Pre-Condition"), TRUE, FALSE)</formula>
    </cfRule>
  </conditionalFormatting>
  <conditionalFormatting sqref="E18">
    <cfRule type="expression" dxfId="52" priority="19" stopIfTrue="1">
      <formula>ISNUMBER(SEARCH("Closed",$H18))</formula>
    </cfRule>
    <cfRule type="expression" dxfId="51" priority="20" stopIfTrue="1">
      <formula>IF($C18="Minor", TRUE, FALSE)</formula>
    </cfRule>
    <cfRule type="expression" dxfId="50" priority="21" stopIfTrue="1">
      <formula>IF(OR($C18="Major",$C18="Pre-Condition"), TRUE, FALSE)</formula>
    </cfRule>
  </conditionalFormatting>
  <conditionalFormatting sqref="D17:D18">
    <cfRule type="expression" dxfId="49" priority="16" stopIfTrue="1">
      <formula>ISNUMBER(SEARCH("Closed",$I17))</formula>
    </cfRule>
    <cfRule type="expression" dxfId="48" priority="17" stopIfTrue="1">
      <formula>IF($C17="Minor", TRUE, FALSE)</formula>
    </cfRule>
    <cfRule type="expression" dxfId="47" priority="18" stopIfTrue="1">
      <formula>IF(OR($C17="Major",$C17="Pre-Condition"), TRUE, FALSE)</formula>
    </cfRule>
  </conditionalFormatting>
  <conditionalFormatting sqref="I17:J17">
    <cfRule type="expression" dxfId="46" priority="13" stopIfTrue="1">
      <formula>ISNUMBER(SEARCH("Closed",$I17))</formula>
    </cfRule>
    <cfRule type="expression" dxfId="45" priority="14" stopIfTrue="1">
      <formula>IF($C17="Minor", TRUE, FALSE)</formula>
    </cfRule>
    <cfRule type="expression" dxfId="44" priority="15" stopIfTrue="1">
      <formula>IF(OR($C17="Major",$C17="Pre-Condition"), TRUE, FALSE)</formula>
    </cfRule>
  </conditionalFormatting>
  <conditionalFormatting sqref="I18:J18">
    <cfRule type="expression" dxfId="43" priority="10" stopIfTrue="1">
      <formula>ISNUMBER(SEARCH("Closed",$I18))</formula>
    </cfRule>
    <cfRule type="expression" dxfId="42" priority="11" stopIfTrue="1">
      <formula>IF($C18="Minor", TRUE, FALSE)</formula>
    </cfRule>
    <cfRule type="expression" dxfId="41" priority="12" stopIfTrue="1">
      <formula>IF(OR($C18="Major",$C18="Pre-Condition"), TRUE, FALSE)</formula>
    </cfRule>
  </conditionalFormatting>
  <conditionalFormatting sqref="E17">
    <cfRule type="expression" dxfId="40" priority="7" stopIfTrue="1">
      <formula>ISNUMBER(SEARCH("Closed",$I17))</formula>
    </cfRule>
    <cfRule type="expression" dxfId="39" priority="8" stopIfTrue="1">
      <formula>IF($C17="Minor", TRUE, FALSE)</formula>
    </cfRule>
    <cfRule type="expression" dxfId="38" priority="9" stopIfTrue="1">
      <formula>IF(OR($C17="Major",$C17="Pre-Condition"), TRUE, FALSE)</formula>
    </cfRule>
  </conditionalFormatting>
  <conditionalFormatting sqref="E15">
    <cfRule type="expression" dxfId="37" priority="4" stopIfTrue="1">
      <formula>ISNUMBER(SEARCH("Closed",$I15))</formula>
    </cfRule>
    <cfRule type="expression" dxfId="36" priority="5" stopIfTrue="1">
      <formula>IF($C15="Minor", TRUE, FALSE)</formula>
    </cfRule>
    <cfRule type="expression" dxfId="35" priority="6" stopIfTrue="1">
      <formula>IF(OR($C15="Major",$C15="Pre-Condition"), TRUE, FALSE)</formula>
    </cfRule>
  </conditionalFormatting>
  <conditionalFormatting sqref="D23">
    <cfRule type="expression" dxfId="34" priority="1" stopIfTrue="1">
      <formula>ISNUMBER(SEARCH("Closed",$I23))</formula>
    </cfRule>
    <cfRule type="expression" dxfId="33" priority="2" stopIfTrue="1">
      <formula>IF($C23="Minor", TRUE, FALSE)</formula>
    </cfRule>
    <cfRule type="expression" dxfId="32" priority="3" stopIfTrue="1">
      <formula>IF(OR($C23="Major",$C23="Pre-Condition"), TRUE, FALSE)</formula>
    </cfRule>
  </conditionalFormatting>
  <dataValidations count="3">
    <dataValidation type="list" allowBlank="1" showInputMessage="1" showErrorMessage="1" sqref="A15:A18 A12:A13 A20" xr:uid="{001F8E4D-390C-4664-9C3B-E448E9A5774B}">
      <formula1>$AA$203:$AA$212</formula1>
    </dataValidation>
    <dataValidation type="list" allowBlank="1" showInputMessage="1" showErrorMessage="1" sqref="A7 A10 A22" xr:uid="{32F7E5EE-F769-4C63-8ACB-A11C49CA2C05}">
      <formula1>$AA$197:$AA$206</formula1>
    </dataValidation>
    <dataValidation type="list" allowBlank="1" showInputMessage="1" showErrorMessage="1" sqref="A24:A346 C7 C10 C15:C18 C12:C13 C20 C24:C346 C22" xr:uid="{31875856-D21D-490F-889D-619562154BF1}">
      <formula1>$M$1:$M$3</formula1>
    </dataValidation>
  </dataValidations>
  <pageMargins left="0.74803149606299213" right="0.74803149606299213" top="0.98425196850393704" bottom="0.98425196850393704" header="0.51181102362204722" footer="0.51181102362204722"/>
  <pageSetup paperSize="9" scale="87" orientation="landscape" horizontalDpi="4294967294"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94"/>
  <sheetViews>
    <sheetView workbookViewId="0">
      <selection activeCell="M9" sqref="M9"/>
    </sheetView>
  </sheetViews>
  <sheetFormatPr defaultColWidth="9" defaultRowHeight="14.25"/>
  <cols>
    <col min="1" max="1" width="9" style="1" customWidth="1"/>
    <col min="2" max="2" width="13.42578125" style="599" customWidth="1"/>
    <col min="3" max="3" width="6" style="29" customWidth="1"/>
    <col min="4" max="4" width="89.85546875" style="11" customWidth="1"/>
    <col min="5" max="5" width="8.5703125" style="9" customWidth="1"/>
    <col min="6" max="6" width="9" style="9"/>
    <col min="7" max="16384" width="9" style="1"/>
  </cols>
  <sheetData>
    <row r="1" spans="1:6" s="589" customFormat="1">
      <c r="A1" s="587"/>
      <c r="B1" s="594"/>
      <c r="C1" s="361"/>
      <c r="D1" s="362" t="s">
        <v>2183</v>
      </c>
      <c r="E1" s="588"/>
    </row>
    <row r="2" spans="1:6" s="589" customFormat="1" ht="118.5" customHeight="1">
      <c r="A2" s="587"/>
      <c r="B2" s="595" t="s">
        <v>2184</v>
      </c>
      <c r="C2" s="363"/>
      <c r="D2" s="370" t="s">
        <v>2185</v>
      </c>
      <c r="E2" s="590"/>
    </row>
    <row r="3" spans="1:6" ht="18.75" customHeight="1" thickBot="1">
      <c r="A3" s="2"/>
      <c r="B3" s="596"/>
      <c r="D3" s="386"/>
    </row>
    <row r="4" spans="1:6" ht="69" customHeight="1">
      <c r="A4" s="2"/>
      <c r="B4" s="597"/>
      <c r="D4" s="387" t="s">
        <v>2186</v>
      </c>
      <c r="E4" s="384" t="s">
        <v>2187</v>
      </c>
      <c r="F4" s="385" t="s">
        <v>2188</v>
      </c>
    </row>
    <row r="5" spans="1:6" ht="122.45" customHeight="1">
      <c r="A5" s="2"/>
      <c r="B5" s="597"/>
      <c r="D5" s="591" t="s">
        <v>2189</v>
      </c>
      <c r="E5" s="378"/>
      <c r="F5" s="380"/>
    </row>
    <row r="6" spans="1:6" ht="44.45" customHeight="1">
      <c r="A6" s="2"/>
      <c r="B6" s="597"/>
      <c r="D6" s="379" t="s">
        <v>2190</v>
      </c>
      <c r="E6" s="378"/>
      <c r="F6" s="380"/>
    </row>
    <row r="7" spans="1:6" ht="71.25">
      <c r="A7" s="2"/>
      <c r="B7" s="597"/>
      <c r="D7" s="379" t="s">
        <v>2191</v>
      </c>
      <c r="E7" s="378"/>
      <c r="F7" s="380"/>
    </row>
    <row r="8" spans="1:6" ht="57">
      <c r="A8" s="2"/>
      <c r="B8" s="597"/>
      <c r="D8" s="379" t="s">
        <v>2192</v>
      </c>
      <c r="E8" s="378"/>
      <c r="F8" s="380"/>
    </row>
    <row r="9" spans="1:6" ht="57.75" thickBot="1">
      <c r="A9" s="2"/>
      <c r="B9" s="597"/>
      <c r="D9" s="381" t="s">
        <v>2193</v>
      </c>
      <c r="E9" s="382"/>
      <c r="F9" s="383"/>
    </row>
    <row r="10" spans="1:6">
      <c r="A10" s="2"/>
      <c r="B10" s="597"/>
      <c r="D10" s="371"/>
    </row>
    <row r="11" spans="1:6">
      <c r="A11" s="2"/>
      <c r="B11" s="597"/>
      <c r="D11" s="371"/>
    </row>
    <row r="12" spans="1:6" ht="28.5">
      <c r="A12" s="2"/>
      <c r="B12" s="598" t="s">
        <v>2194</v>
      </c>
      <c r="C12" s="988" t="s">
        <v>2195</v>
      </c>
      <c r="D12" s="988"/>
      <c r="E12" s="988"/>
      <c r="F12" s="1"/>
    </row>
    <row r="13" spans="1:6" ht="28.5">
      <c r="B13" s="599">
        <v>1.1000000000000001</v>
      </c>
      <c r="C13" s="364"/>
      <c r="D13" s="372" t="s">
        <v>2196</v>
      </c>
      <c r="E13" s="365"/>
    </row>
    <row r="14" spans="1:6">
      <c r="C14" s="366" t="s">
        <v>47</v>
      </c>
      <c r="D14" s="373"/>
      <c r="E14" s="13"/>
    </row>
    <row r="15" spans="1:6">
      <c r="C15" s="366" t="s">
        <v>48</v>
      </c>
      <c r="D15" s="373"/>
      <c r="E15" s="13"/>
    </row>
    <row r="16" spans="1:6">
      <c r="C16" s="366" t="s">
        <v>49</v>
      </c>
      <c r="D16" s="373"/>
      <c r="E16" s="13"/>
    </row>
    <row r="17" spans="2:5">
      <c r="C17" s="366" t="s">
        <v>50</v>
      </c>
      <c r="D17" s="373"/>
      <c r="E17" s="13"/>
    </row>
    <row r="18" spans="2:5">
      <c r="C18" s="366" t="s">
        <v>51</v>
      </c>
      <c r="D18" s="373"/>
      <c r="E18" s="13"/>
    </row>
    <row r="19" spans="2:5" ht="28.5">
      <c r="B19" s="599">
        <v>1.2</v>
      </c>
      <c r="C19" s="364"/>
      <c r="D19" s="372" t="s">
        <v>2197</v>
      </c>
      <c r="E19" s="365"/>
    </row>
    <row r="20" spans="2:5">
      <c r="C20" s="366" t="s">
        <v>47</v>
      </c>
      <c r="D20" s="373"/>
      <c r="E20" s="13"/>
    </row>
    <row r="21" spans="2:5">
      <c r="C21" s="366" t="s">
        <v>48</v>
      </c>
      <c r="D21" s="373"/>
      <c r="E21" s="13"/>
    </row>
    <row r="22" spans="2:5">
      <c r="C22" s="366" t="s">
        <v>49</v>
      </c>
      <c r="D22" s="373"/>
      <c r="E22" s="13"/>
    </row>
    <row r="23" spans="2:5">
      <c r="C23" s="366" t="s">
        <v>50</v>
      </c>
      <c r="D23" s="373"/>
      <c r="E23" s="13"/>
    </row>
    <row r="24" spans="2:5">
      <c r="C24" s="366" t="s">
        <v>51</v>
      </c>
      <c r="D24" s="373"/>
      <c r="E24" s="13"/>
    </row>
    <row r="25" spans="2:5" ht="48.95" customHeight="1">
      <c r="B25" s="599">
        <v>1.3</v>
      </c>
      <c r="C25" s="364"/>
      <c r="D25" s="372" t="s">
        <v>2198</v>
      </c>
      <c r="E25" s="365"/>
    </row>
    <row r="26" spans="2:5">
      <c r="C26" s="366" t="s">
        <v>47</v>
      </c>
      <c r="D26" s="373"/>
      <c r="E26" s="13"/>
    </row>
    <row r="27" spans="2:5">
      <c r="C27" s="366" t="s">
        <v>48</v>
      </c>
      <c r="D27" s="373"/>
      <c r="E27" s="13"/>
    </row>
    <row r="28" spans="2:5">
      <c r="C28" s="366" t="s">
        <v>49</v>
      </c>
      <c r="D28" s="373"/>
      <c r="E28" s="13"/>
    </row>
    <row r="29" spans="2:5">
      <c r="C29" s="366" t="s">
        <v>50</v>
      </c>
      <c r="D29" s="373"/>
      <c r="E29" s="13"/>
    </row>
    <row r="30" spans="2:5">
      <c r="C30" s="366" t="s">
        <v>51</v>
      </c>
      <c r="D30" s="373"/>
      <c r="E30" s="13"/>
    </row>
    <row r="31" spans="2:5">
      <c r="B31" s="599" t="s">
        <v>108</v>
      </c>
      <c r="C31" s="364"/>
      <c r="D31" s="372" t="s">
        <v>2199</v>
      </c>
      <c r="E31" s="365"/>
    </row>
    <row r="32" spans="2:5">
      <c r="C32" s="366" t="s">
        <v>47</v>
      </c>
      <c r="D32" s="373"/>
      <c r="E32" s="13"/>
    </row>
    <row r="33" spans="2:5">
      <c r="C33" s="366" t="s">
        <v>48</v>
      </c>
      <c r="D33" s="373"/>
      <c r="E33" s="13"/>
    </row>
    <row r="34" spans="2:5">
      <c r="C34" s="366" t="s">
        <v>49</v>
      </c>
      <c r="D34" s="373"/>
      <c r="E34" s="13"/>
    </row>
    <row r="35" spans="2:5">
      <c r="C35" s="366" t="s">
        <v>50</v>
      </c>
      <c r="D35" s="373"/>
      <c r="E35" s="13"/>
    </row>
    <row r="36" spans="2:5">
      <c r="C36" s="366" t="s">
        <v>51</v>
      </c>
      <c r="D36" s="373"/>
      <c r="E36" s="13"/>
    </row>
    <row r="37" spans="2:5" ht="28.5">
      <c r="B37" s="599">
        <v>1.4</v>
      </c>
      <c r="C37" s="364"/>
      <c r="D37" s="372" t="s">
        <v>2200</v>
      </c>
      <c r="E37" s="365"/>
    </row>
    <row r="38" spans="2:5">
      <c r="C38" s="366" t="s">
        <v>47</v>
      </c>
      <c r="D38" s="373"/>
      <c r="E38" s="13"/>
    </row>
    <row r="39" spans="2:5">
      <c r="C39" s="366" t="s">
        <v>48</v>
      </c>
      <c r="D39" s="373"/>
      <c r="E39" s="13"/>
    </row>
    <row r="40" spans="2:5">
      <c r="C40" s="366" t="s">
        <v>49</v>
      </c>
      <c r="D40" s="373"/>
      <c r="E40" s="13"/>
    </row>
    <row r="41" spans="2:5">
      <c r="C41" s="366" t="s">
        <v>50</v>
      </c>
      <c r="D41" s="373"/>
      <c r="E41" s="13"/>
    </row>
    <row r="42" spans="2:5">
      <c r="C42" s="366" t="s">
        <v>51</v>
      </c>
      <c r="D42" s="373"/>
      <c r="E42" s="13"/>
    </row>
    <row r="43" spans="2:5" ht="57">
      <c r="B43" s="599" t="s">
        <v>158</v>
      </c>
      <c r="C43" s="364"/>
      <c r="D43" s="372" t="s">
        <v>2201</v>
      </c>
      <c r="E43" s="365"/>
    </row>
    <row r="44" spans="2:5">
      <c r="C44" s="366" t="s">
        <v>47</v>
      </c>
      <c r="D44" s="373"/>
      <c r="E44" s="13"/>
    </row>
    <row r="45" spans="2:5">
      <c r="C45" s="366" t="s">
        <v>48</v>
      </c>
      <c r="D45" s="373"/>
      <c r="E45" s="13"/>
    </row>
    <row r="46" spans="2:5">
      <c r="C46" s="366" t="s">
        <v>49</v>
      </c>
      <c r="D46" s="373"/>
      <c r="E46" s="13"/>
    </row>
    <row r="47" spans="2:5">
      <c r="C47" s="366" t="s">
        <v>50</v>
      </c>
      <c r="D47" s="373"/>
      <c r="E47" s="13"/>
    </row>
    <row r="48" spans="2:5">
      <c r="C48" s="366" t="s">
        <v>51</v>
      </c>
      <c r="D48" s="373"/>
      <c r="E48" s="13"/>
    </row>
    <row r="49" spans="2:5" ht="42.75">
      <c r="B49" s="599" t="s">
        <v>167</v>
      </c>
      <c r="C49" s="364"/>
      <c r="D49" s="372" t="s">
        <v>2202</v>
      </c>
      <c r="E49" s="365"/>
    </row>
    <row r="50" spans="2:5">
      <c r="C50" s="366" t="s">
        <v>47</v>
      </c>
      <c r="D50" s="373"/>
      <c r="E50" s="13"/>
    </row>
    <row r="51" spans="2:5">
      <c r="C51" s="366" t="s">
        <v>48</v>
      </c>
      <c r="D51" s="373"/>
      <c r="E51" s="13"/>
    </row>
    <row r="52" spans="2:5">
      <c r="C52" s="366" t="s">
        <v>49</v>
      </c>
      <c r="D52" s="373"/>
      <c r="E52" s="13"/>
    </row>
    <row r="53" spans="2:5">
      <c r="C53" s="366" t="s">
        <v>50</v>
      </c>
      <c r="D53" s="373"/>
      <c r="E53" s="13"/>
    </row>
    <row r="54" spans="2:5">
      <c r="C54" s="366" t="s">
        <v>51</v>
      </c>
      <c r="D54" s="373"/>
      <c r="E54" s="13"/>
    </row>
    <row r="55" spans="2:5" ht="34.5" customHeight="1">
      <c r="B55" s="599">
        <v>1.5</v>
      </c>
      <c r="C55" s="364"/>
      <c r="D55" s="372" t="s">
        <v>2203</v>
      </c>
      <c r="E55" s="365"/>
    </row>
    <row r="56" spans="2:5">
      <c r="C56" s="366" t="s">
        <v>47</v>
      </c>
      <c r="D56" s="373"/>
      <c r="E56" s="13"/>
    </row>
    <row r="57" spans="2:5">
      <c r="C57" s="366" t="s">
        <v>48</v>
      </c>
      <c r="D57" s="373"/>
      <c r="E57" s="13"/>
    </row>
    <row r="58" spans="2:5">
      <c r="C58" s="366" t="s">
        <v>49</v>
      </c>
      <c r="D58" s="373"/>
      <c r="E58" s="13"/>
    </row>
    <row r="59" spans="2:5">
      <c r="C59" s="366" t="s">
        <v>50</v>
      </c>
      <c r="D59" s="373"/>
      <c r="E59" s="13"/>
    </row>
    <row r="60" spans="2:5">
      <c r="C60" s="366" t="s">
        <v>51</v>
      </c>
      <c r="D60" s="373"/>
      <c r="E60" s="13"/>
    </row>
    <row r="61" spans="2:5" ht="93.95" customHeight="1">
      <c r="B61" s="599" t="s">
        <v>2204</v>
      </c>
      <c r="C61" s="364"/>
      <c r="D61" s="372" t="s">
        <v>2205</v>
      </c>
      <c r="E61" s="365"/>
    </row>
    <row r="62" spans="2:5">
      <c r="C62" s="366" t="s">
        <v>47</v>
      </c>
      <c r="D62" s="373"/>
      <c r="E62" s="13"/>
    </row>
    <row r="63" spans="2:5">
      <c r="C63" s="366" t="s">
        <v>48</v>
      </c>
      <c r="D63" s="373"/>
      <c r="E63" s="13"/>
    </row>
    <row r="64" spans="2:5">
      <c r="C64" s="366" t="s">
        <v>49</v>
      </c>
      <c r="D64" s="373"/>
      <c r="E64" s="13"/>
    </row>
    <row r="65" spans="2:5">
      <c r="C65" s="366" t="s">
        <v>50</v>
      </c>
      <c r="D65" s="373"/>
      <c r="E65" s="13"/>
    </row>
    <row r="66" spans="2:5">
      <c r="C66" s="366" t="s">
        <v>51</v>
      </c>
      <c r="D66" s="373"/>
      <c r="E66" s="13"/>
    </row>
    <row r="67" spans="2:5" ht="23.1" customHeight="1">
      <c r="B67" s="599" t="s">
        <v>2206</v>
      </c>
      <c r="C67" s="364"/>
      <c r="D67" s="372" t="s">
        <v>2207</v>
      </c>
      <c r="E67" s="365"/>
    </row>
    <row r="68" spans="2:5">
      <c r="C68" s="366" t="s">
        <v>47</v>
      </c>
      <c r="D68" s="373"/>
      <c r="E68" s="13"/>
    </row>
    <row r="69" spans="2:5">
      <c r="C69" s="366" t="s">
        <v>48</v>
      </c>
      <c r="D69" s="373"/>
      <c r="E69" s="13"/>
    </row>
    <row r="70" spans="2:5">
      <c r="C70" s="366" t="s">
        <v>49</v>
      </c>
      <c r="D70" s="373"/>
      <c r="E70" s="13"/>
    </row>
    <row r="71" spans="2:5">
      <c r="C71" s="366" t="s">
        <v>50</v>
      </c>
      <c r="D71" s="373"/>
      <c r="E71" s="13"/>
    </row>
    <row r="72" spans="2:5">
      <c r="C72" s="366" t="s">
        <v>51</v>
      </c>
      <c r="D72" s="373"/>
      <c r="E72" s="13"/>
    </row>
    <row r="73" spans="2:5" ht="30.95" customHeight="1">
      <c r="B73" s="599" t="s">
        <v>2208</v>
      </c>
      <c r="C73" s="364"/>
      <c r="D73" s="372" t="s">
        <v>2209</v>
      </c>
      <c r="E73" s="365"/>
    </row>
    <row r="74" spans="2:5">
      <c r="C74" s="366" t="s">
        <v>47</v>
      </c>
      <c r="D74" s="373"/>
      <c r="E74" s="13"/>
    </row>
    <row r="75" spans="2:5">
      <c r="C75" s="366" t="s">
        <v>48</v>
      </c>
      <c r="D75" s="373"/>
      <c r="E75" s="13"/>
    </row>
    <row r="76" spans="2:5">
      <c r="C76" s="366" t="s">
        <v>49</v>
      </c>
      <c r="D76" s="373"/>
      <c r="E76" s="13"/>
    </row>
    <row r="77" spans="2:5">
      <c r="C77" s="366" t="s">
        <v>50</v>
      </c>
      <c r="D77" s="373"/>
      <c r="E77" s="13"/>
    </row>
    <row r="78" spans="2:5">
      <c r="C78" s="366" t="s">
        <v>51</v>
      </c>
      <c r="D78" s="373"/>
      <c r="E78" s="13"/>
    </row>
    <row r="79" spans="2:5" ht="16.5" customHeight="1">
      <c r="B79" s="599">
        <v>1.6</v>
      </c>
      <c r="C79" s="364"/>
      <c r="D79" s="372" t="s">
        <v>2210</v>
      </c>
      <c r="E79" s="365"/>
    </row>
    <row r="80" spans="2:5">
      <c r="C80" s="366" t="s">
        <v>47</v>
      </c>
      <c r="D80" s="373"/>
      <c r="E80" s="13"/>
    </row>
    <row r="81" spans="2:6">
      <c r="C81" s="366" t="s">
        <v>48</v>
      </c>
      <c r="D81" s="373"/>
      <c r="E81" s="13"/>
    </row>
    <row r="82" spans="2:6">
      <c r="C82" s="366" t="s">
        <v>49</v>
      </c>
      <c r="D82" s="373"/>
      <c r="E82" s="13"/>
    </row>
    <row r="83" spans="2:6">
      <c r="C83" s="366" t="s">
        <v>50</v>
      </c>
      <c r="D83" s="373"/>
      <c r="E83" s="13"/>
    </row>
    <row r="84" spans="2:6">
      <c r="C84" s="366" t="s">
        <v>51</v>
      </c>
      <c r="D84" s="373"/>
      <c r="E84" s="13"/>
    </row>
    <row r="85" spans="2:6" ht="28.5">
      <c r="B85" s="599">
        <v>1.7</v>
      </c>
      <c r="C85" s="364"/>
      <c r="D85" s="372" t="s">
        <v>2211</v>
      </c>
      <c r="E85" s="365"/>
    </row>
    <row r="86" spans="2:6">
      <c r="C86" s="366" t="s">
        <v>47</v>
      </c>
      <c r="D86" s="373"/>
      <c r="E86" s="13"/>
    </row>
    <row r="87" spans="2:6">
      <c r="C87" s="366" t="s">
        <v>48</v>
      </c>
      <c r="D87" s="373"/>
      <c r="E87" s="13"/>
    </row>
    <row r="88" spans="2:6">
      <c r="C88" s="366" t="s">
        <v>49</v>
      </c>
      <c r="D88" s="373"/>
      <c r="E88" s="13"/>
    </row>
    <row r="89" spans="2:6">
      <c r="C89" s="366" t="s">
        <v>50</v>
      </c>
      <c r="D89" s="373"/>
      <c r="E89" s="13"/>
    </row>
    <row r="90" spans="2:6">
      <c r="C90" s="366" t="s">
        <v>51</v>
      </c>
      <c r="D90" s="373"/>
      <c r="E90" s="13"/>
    </row>
    <row r="91" spans="2:6" ht="27.6" customHeight="1">
      <c r="C91" s="988" t="s">
        <v>2212</v>
      </c>
      <c r="D91" s="988"/>
      <c r="E91" s="988"/>
      <c r="F91" s="1"/>
    </row>
    <row r="92" spans="2:6">
      <c r="C92" s="367"/>
      <c r="D92" s="374" t="s">
        <v>2213</v>
      </c>
      <c r="E92" s="367"/>
    </row>
    <row r="93" spans="2:6">
      <c r="B93" s="599">
        <v>2.1</v>
      </c>
      <c r="C93" s="364"/>
      <c r="D93" s="372" t="s">
        <v>2214</v>
      </c>
      <c r="E93" s="365"/>
    </row>
    <row r="94" spans="2:6">
      <c r="C94" s="366" t="s">
        <v>47</v>
      </c>
      <c r="D94" s="373"/>
      <c r="E94" s="13"/>
    </row>
    <row r="95" spans="2:6">
      <c r="C95" s="366" t="s">
        <v>48</v>
      </c>
      <c r="D95" s="373"/>
      <c r="E95" s="13"/>
    </row>
    <row r="96" spans="2:6">
      <c r="C96" s="366" t="s">
        <v>49</v>
      </c>
      <c r="D96" s="373"/>
      <c r="E96" s="13"/>
    </row>
    <row r="97" spans="2:5">
      <c r="C97" s="366" t="s">
        <v>50</v>
      </c>
      <c r="D97" s="373"/>
      <c r="E97" s="13"/>
    </row>
    <row r="98" spans="2:5">
      <c r="C98" s="366" t="s">
        <v>51</v>
      </c>
      <c r="D98" s="373"/>
      <c r="E98" s="13"/>
    </row>
    <row r="99" spans="2:5" ht="28.5">
      <c r="B99" s="599">
        <v>2.2000000000000002</v>
      </c>
      <c r="C99" s="364"/>
      <c r="D99" s="372" t="s">
        <v>2215</v>
      </c>
      <c r="E99" s="365"/>
    </row>
    <row r="100" spans="2:5">
      <c r="C100" s="366" t="s">
        <v>47</v>
      </c>
      <c r="D100" s="373"/>
      <c r="E100" s="13"/>
    </row>
    <row r="101" spans="2:5">
      <c r="C101" s="366" t="s">
        <v>48</v>
      </c>
      <c r="D101" s="373"/>
      <c r="E101" s="13"/>
    </row>
    <row r="102" spans="2:5">
      <c r="C102" s="366" t="s">
        <v>49</v>
      </c>
      <c r="D102" s="373"/>
      <c r="E102" s="13"/>
    </row>
    <row r="103" spans="2:5">
      <c r="C103" s="366" t="s">
        <v>50</v>
      </c>
      <c r="D103" s="373"/>
      <c r="E103" s="13"/>
    </row>
    <row r="104" spans="2:5">
      <c r="C104" s="366" t="s">
        <v>51</v>
      </c>
      <c r="D104" s="373"/>
      <c r="E104" s="13"/>
    </row>
    <row r="105" spans="2:5" ht="28.5">
      <c r="B105" s="599">
        <v>2.2999999999999998</v>
      </c>
      <c r="C105" s="364"/>
      <c r="D105" s="372" t="s">
        <v>2216</v>
      </c>
      <c r="E105" s="365"/>
    </row>
    <row r="106" spans="2:5" ht="28.5">
      <c r="B106" s="599" t="s">
        <v>2217</v>
      </c>
      <c r="C106" s="364"/>
      <c r="D106" s="372" t="s">
        <v>2218</v>
      </c>
      <c r="E106" s="365"/>
    </row>
    <row r="107" spans="2:5">
      <c r="C107" s="366" t="s">
        <v>47</v>
      </c>
      <c r="D107" s="373"/>
      <c r="E107" s="13"/>
    </row>
    <row r="108" spans="2:5">
      <c r="C108" s="366" t="s">
        <v>48</v>
      </c>
      <c r="D108" s="373"/>
      <c r="E108" s="13"/>
    </row>
    <row r="109" spans="2:5">
      <c r="C109" s="366" t="s">
        <v>49</v>
      </c>
      <c r="D109" s="373"/>
      <c r="E109" s="13"/>
    </row>
    <row r="110" spans="2:5">
      <c r="C110" s="366" t="s">
        <v>50</v>
      </c>
      <c r="D110" s="373"/>
      <c r="E110" s="13"/>
    </row>
    <row r="111" spans="2:5">
      <c r="C111" s="366" t="s">
        <v>51</v>
      </c>
      <c r="D111" s="373"/>
      <c r="E111" s="13"/>
    </row>
    <row r="112" spans="2:5" ht="28.5">
      <c r="B112" s="599" t="s">
        <v>2219</v>
      </c>
      <c r="C112" s="364"/>
      <c r="D112" s="372" t="s">
        <v>2220</v>
      </c>
      <c r="E112" s="365"/>
    </row>
    <row r="113" spans="2:5">
      <c r="C113" s="366" t="s">
        <v>47</v>
      </c>
      <c r="D113" s="373"/>
      <c r="E113" s="13"/>
    </row>
    <row r="114" spans="2:5">
      <c r="C114" s="366" t="s">
        <v>48</v>
      </c>
      <c r="D114" s="373"/>
      <c r="E114" s="13"/>
    </row>
    <row r="115" spans="2:5">
      <c r="C115" s="366" t="s">
        <v>49</v>
      </c>
      <c r="D115" s="373"/>
      <c r="E115" s="13"/>
    </row>
    <row r="116" spans="2:5">
      <c r="C116" s="366" t="s">
        <v>50</v>
      </c>
      <c r="D116" s="373"/>
      <c r="E116" s="13"/>
    </row>
    <row r="117" spans="2:5">
      <c r="C117" s="366" t="s">
        <v>51</v>
      </c>
      <c r="D117" s="373"/>
      <c r="E117" s="13"/>
    </row>
    <row r="118" spans="2:5" ht="28.5">
      <c r="B118" s="599" t="s">
        <v>2221</v>
      </c>
      <c r="C118" s="364"/>
      <c r="D118" s="372" t="s">
        <v>2222</v>
      </c>
      <c r="E118" s="365"/>
    </row>
    <row r="119" spans="2:5">
      <c r="C119" s="366" t="s">
        <v>47</v>
      </c>
      <c r="D119" s="373"/>
      <c r="E119" s="13"/>
    </row>
    <row r="120" spans="2:5">
      <c r="C120" s="366" t="s">
        <v>48</v>
      </c>
      <c r="D120" s="373"/>
      <c r="E120" s="13"/>
    </row>
    <row r="121" spans="2:5">
      <c r="C121" s="366" t="s">
        <v>49</v>
      </c>
      <c r="D121" s="373"/>
      <c r="E121" s="13"/>
    </row>
    <row r="122" spans="2:5">
      <c r="C122" s="366" t="s">
        <v>50</v>
      </c>
      <c r="D122" s="373"/>
      <c r="E122" s="13"/>
    </row>
    <row r="123" spans="2:5">
      <c r="C123" s="366" t="s">
        <v>51</v>
      </c>
      <c r="D123" s="373"/>
      <c r="E123" s="13"/>
    </row>
    <row r="124" spans="2:5" ht="42.75">
      <c r="B124" s="599">
        <v>2.4</v>
      </c>
      <c r="C124" s="364"/>
      <c r="D124" s="372" t="s">
        <v>2223</v>
      </c>
      <c r="E124" s="365"/>
    </row>
    <row r="125" spans="2:5">
      <c r="C125" s="366" t="s">
        <v>47</v>
      </c>
      <c r="D125" s="373"/>
      <c r="E125" s="13"/>
    </row>
    <row r="126" spans="2:5">
      <c r="C126" s="366" t="s">
        <v>48</v>
      </c>
      <c r="D126" s="373"/>
      <c r="E126" s="13"/>
    </row>
    <row r="127" spans="2:5">
      <c r="C127" s="366" t="s">
        <v>49</v>
      </c>
      <c r="D127" s="373"/>
      <c r="E127" s="13"/>
    </row>
    <row r="128" spans="2:5">
      <c r="C128" s="366" t="s">
        <v>50</v>
      </c>
      <c r="D128" s="373"/>
      <c r="E128" s="13"/>
    </row>
    <row r="129" spans="2:5">
      <c r="C129" s="366" t="s">
        <v>51</v>
      </c>
      <c r="D129" s="373"/>
      <c r="E129" s="13"/>
    </row>
    <row r="130" spans="2:5">
      <c r="C130" s="367"/>
      <c r="D130" s="374" t="s">
        <v>2224</v>
      </c>
      <c r="E130" s="367"/>
    </row>
    <row r="131" spans="2:5" ht="28.5">
      <c r="C131" s="367"/>
      <c r="D131" s="374" t="s">
        <v>2225</v>
      </c>
      <c r="E131" s="367"/>
    </row>
    <row r="132" spans="2:5" ht="28.5">
      <c r="B132" s="599">
        <v>3.1</v>
      </c>
      <c r="C132" s="364"/>
      <c r="D132" s="372" t="s">
        <v>2226</v>
      </c>
      <c r="E132" s="365"/>
    </row>
    <row r="133" spans="2:5">
      <c r="B133" s="599" t="s">
        <v>2227</v>
      </c>
      <c r="C133" s="364"/>
      <c r="D133" s="372" t="s">
        <v>2228</v>
      </c>
      <c r="E133" s="365"/>
    </row>
    <row r="134" spans="2:5">
      <c r="C134" s="366" t="s">
        <v>47</v>
      </c>
      <c r="D134" s="373"/>
      <c r="E134" s="13"/>
    </row>
    <row r="135" spans="2:5">
      <c r="C135" s="366" t="s">
        <v>48</v>
      </c>
      <c r="D135" s="373"/>
      <c r="E135" s="13"/>
    </row>
    <row r="136" spans="2:5">
      <c r="C136" s="366" t="s">
        <v>49</v>
      </c>
      <c r="D136" s="373"/>
      <c r="E136" s="13"/>
    </row>
    <row r="137" spans="2:5">
      <c r="C137" s="366" t="s">
        <v>50</v>
      </c>
      <c r="D137" s="373"/>
      <c r="E137" s="13"/>
    </row>
    <row r="138" spans="2:5">
      <c r="C138" s="366" t="s">
        <v>51</v>
      </c>
      <c r="D138" s="373"/>
      <c r="E138" s="13"/>
    </row>
    <row r="139" spans="2:5">
      <c r="B139" s="599" t="s">
        <v>2229</v>
      </c>
      <c r="C139" s="364"/>
      <c r="D139" s="372" t="s">
        <v>2230</v>
      </c>
      <c r="E139" s="365"/>
    </row>
    <row r="140" spans="2:5">
      <c r="C140" s="366" t="s">
        <v>47</v>
      </c>
      <c r="D140" s="373"/>
      <c r="E140" s="13"/>
    </row>
    <row r="141" spans="2:5">
      <c r="C141" s="366" t="s">
        <v>48</v>
      </c>
      <c r="D141" s="373"/>
      <c r="E141" s="13"/>
    </row>
    <row r="142" spans="2:5">
      <c r="C142" s="366" t="s">
        <v>49</v>
      </c>
      <c r="D142" s="373"/>
      <c r="E142" s="13"/>
    </row>
    <row r="143" spans="2:5">
      <c r="C143" s="366" t="s">
        <v>50</v>
      </c>
      <c r="D143" s="373"/>
      <c r="E143" s="13"/>
    </row>
    <row r="144" spans="2:5">
      <c r="C144" s="366" t="s">
        <v>51</v>
      </c>
      <c r="D144" s="373"/>
      <c r="E144" s="13"/>
    </row>
    <row r="145" spans="2:5" ht="28.5">
      <c r="B145" s="599" t="s">
        <v>2231</v>
      </c>
      <c r="C145" s="364"/>
      <c r="D145" s="372" t="s">
        <v>2232</v>
      </c>
      <c r="E145" s="365"/>
    </row>
    <row r="146" spans="2:5">
      <c r="C146" s="366" t="s">
        <v>47</v>
      </c>
      <c r="D146" s="373"/>
      <c r="E146" s="13"/>
    </row>
    <row r="147" spans="2:5">
      <c r="C147" s="366" t="s">
        <v>48</v>
      </c>
      <c r="D147" s="373"/>
      <c r="E147" s="13"/>
    </row>
    <row r="148" spans="2:5">
      <c r="C148" s="366" t="s">
        <v>49</v>
      </c>
      <c r="D148" s="373"/>
      <c r="E148" s="13"/>
    </row>
    <row r="149" spans="2:5">
      <c r="C149" s="366" t="s">
        <v>50</v>
      </c>
      <c r="D149" s="373"/>
      <c r="E149" s="13"/>
    </row>
    <row r="150" spans="2:5">
      <c r="C150" s="366" t="s">
        <v>51</v>
      </c>
      <c r="D150" s="373"/>
      <c r="E150" s="13"/>
    </row>
    <row r="151" spans="2:5" ht="42.75">
      <c r="B151" s="599" t="s">
        <v>2233</v>
      </c>
      <c r="C151" s="364"/>
      <c r="D151" s="372" t="s">
        <v>2234</v>
      </c>
      <c r="E151" s="365"/>
    </row>
    <row r="152" spans="2:5">
      <c r="C152" s="366" t="s">
        <v>47</v>
      </c>
      <c r="D152" s="373"/>
      <c r="E152" s="13"/>
    </row>
    <row r="153" spans="2:5">
      <c r="C153" s="366" t="s">
        <v>48</v>
      </c>
      <c r="D153" s="373"/>
      <c r="E153" s="13"/>
    </row>
    <row r="154" spans="2:5">
      <c r="C154" s="366" t="s">
        <v>49</v>
      </c>
      <c r="D154" s="373"/>
      <c r="E154" s="13"/>
    </row>
    <row r="155" spans="2:5">
      <c r="C155" s="366" t="s">
        <v>50</v>
      </c>
      <c r="D155" s="373"/>
      <c r="E155" s="13"/>
    </row>
    <row r="156" spans="2:5">
      <c r="C156" s="366" t="s">
        <v>51</v>
      </c>
      <c r="D156" s="373"/>
      <c r="E156" s="13"/>
    </row>
    <row r="157" spans="2:5" ht="28.5">
      <c r="B157" s="599">
        <v>3.2</v>
      </c>
      <c r="C157" s="364"/>
      <c r="D157" s="372" t="s">
        <v>2235</v>
      </c>
      <c r="E157" s="365"/>
    </row>
    <row r="158" spans="2:5">
      <c r="C158" s="366" t="s">
        <v>47</v>
      </c>
      <c r="D158" s="373"/>
      <c r="E158" s="13"/>
    </row>
    <row r="159" spans="2:5">
      <c r="C159" s="366" t="s">
        <v>48</v>
      </c>
      <c r="D159" s="373"/>
      <c r="E159" s="13"/>
    </row>
    <row r="160" spans="2:5">
      <c r="C160" s="366" t="s">
        <v>49</v>
      </c>
      <c r="D160" s="373"/>
      <c r="E160" s="13"/>
    </row>
    <row r="161" spans="2:5">
      <c r="C161" s="366" t="s">
        <v>50</v>
      </c>
      <c r="D161" s="373"/>
      <c r="E161" s="13"/>
    </row>
    <row r="162" spans="2:5">
      <c r="C162" s="366" t="s">
        <v>51</v>
      </c>
      <c r="D162" s="373"/>
      <c r="E162" s="13"/>
    </row>
    <row r="163" spans="2:5" ht="28.5">
      <c r="C163" s="367"/>
      <c r="D163" s="374" t="s">
        <v>2236</v>
      </c>
      <c r="E163" s="367"/>
    </row>
    <row r="164" spans="2:5" ht="42.75">
      <c r="B164" s="599">
        <v>3.3</v>
      </c>
      <c r="C164" s="364"/>
      <c r="D164" s="372" t="s">
        <v>2237</v>
      </c>
      <c r="E164" s="365"/>
    </row>
    <row r="165" spans="2:5">
      <c r="C165" s="366" t="s">
        <v>47</v>
      </c>
      <c r="D165" s="373"/>
      <c r="E165" s="13"/>
    </row>
    <row r="166" spans="2:5">
      <c r="C166" s="366" t="s">
        <v>48</v>
      </c>
      <c r="D166" s="373"/>
      <c r="E166" s="13"/>
    </row>
    <row r="167" spans="2:5">
      <c r="C167" s="366" t="s">
        <v>49</v>
      </c>
      <c r="D167" s="373"/>
      <c r="E167" s="13"/>
    </row>
    <row r="168" spans="2:5">
      <c r="C168" s="366" t="s">
        <v>50</v>
      </c>
      <c r="D168" s="373"/>
      <c r="E168" s="13"/>
    </row>
    <row r="169" spans="2:5">
      <c r="C169" s="366" t="s">
        <v>51</v>
      </c>
      <c r="D169" s="373"/>
      <c r="E169" s="13"/>
    </row>
    <row r="170" spans="2:5" ht="28.5">
      <c r="C170" s="367"/>
      <c r="D170" s="374" t="s">
        <v>2238</v>
      </c>
      <c r="E170" s="367"/>
    </row>
    <row r="171" spans="2:5" ht="42.75">
      <c r="B171" s="599">
        <v>3.4</v>
      </c>
      <c r="C171" s="364"/>
      <c r="D171" s="372" t="s">
        <v>2239</v>
      </c>
      <c r="E171" s="365"/>
    </row>
    <row r="172" spans="2:5">
      <c r="C172" s="366" t="s">
        <v>47</v>
      </c>
      <c r="D172" s="373"/>
      <c r="E172" s="13"/>
    </row>
    <row r="173" spans="2:5">
      <c r="C173" s="366" t="s">
        <v>48</v>
      </c>
      <c r="D173" s="373"/>
      <c r="E173" s="13"/>
    </row>
    <row r="174" spans="2:5">
      <c r="C174" s="366" t="s">
        <v>49</v>
      </c>
      <c r="D174" s="373"/>
      <c r="E174" s="13"/>
    </row>
    <row r="175" spans="2:5">
      <c r="C175" s="366" t="s">
        <v>50</v>
      </c>
      <c r="D175" s="373"/>
      <c r="E175" s="13"/>
    </row>
    <row r="176" spans="2:5">
      <c r="C176" s="366" t="s">
        <v>51</v>
      </c>
      <c r="D176" s="373"/>
      <c r="E176" s="13"/>
    </row>
    <row r="177" spans="2:5">
      <c r="C177" s="367"/>
      <c r="D177" s="374" t="s">
        <v>2240</v>
      </c>
      <c r="E177" s="367"/>
    </row>
    <row r="178" spans="2:5" ht="28.5">
      <c r="B178" s="599">
        <v>3.5</v>
      </c>
      <c r="C178" s="364"/>
      <c r="D178" s="372" t="s">
        <v>2241</v>
      </c>
      <c r="E178" s="365"/>
    </row>
    <row r="179" spans="2:5">
      <c r="C179" s="366" t="s">
        <v>47</v>
      </c>
      <c r="D179" s="373"/>
      <c r="E179" s="13"/>
    </row>
    <row r="180" spans="2:5">
      <c r="C180" s="366" t="s">
        <v>48</v>
      </c>
      <c r="D180" s="373"/>
      <c r="E180" s="13"/>
    </row>
    <row r="181" spans="2:5">
      <c r="C181" s="366" t="s">
        <v>49</v>
      </c>
      <c r="D181" s="373"/>
      <c r="E181" s="13"/>
    </row>
    <row r="182" spans="2:5">
      <c r="C182" s="366" t="s">
        <v>50</v>
      </c>
      <c r="D182" s="373"/>
      <c r="E182" s="13"/>
    </row>
    <row r="183" spans="2:5">
      <c r="C183" s="366" t="s">
        <v>51</v>
      </c>
      <c r="D183" s="373"/>
      <c r="E183" s="13"/>
    </row>
    <row r="184" spans="2:5" ht="57">
      <c r="B184" s="599">
        <v>3.6</v>
      </c>
      <c r="C184" s="364"/>
      <c r="D184" s="372" t="s">
        <v>2242</v>
      </c>
      <c r="E184" s="365"/>
    </row>
    <row r="185" spans="2:5" ht="122.1" customHeight="1">
      <c r="C185" s="601"/>
      <c r="D185" s="602" t="s">
        <v>2243</v>
      </c>
      <c r="E185" s="601"/>
    </row>
    <row r="186" spans="2:5">
      <c r="C186" s="366" t="s">
        <v>47</v>
      </c>
      <c r="D186" s="373"/>
      <c r="E186" s="13"/>
    </row>
    <row r="187" spans="2:5">
      <c r="C187" s="366" t="s">
        <v>48</v>
      </c>
      <c r="D187" s="373"/>
      <c r="E187" s="13"/>
    </row>
    <row r="188" spans="2:5">
      <c r="C188" s="366" t="s">
        <v>49</v>
      </c>
      <c r="D188" s="373"/>
      <c r="E188" s="13"/>
    </row>
    <row r="189" spans="2:5">
      <c r="C189" s="366" t="s">
        <v>50</v>
      </c>
      <c r="D189" s="373"/>
      <c r="E189" s="13"/>
    </row>
    <row r="190" spans="2:5">
      <c r="C190" s="366" t="s">
        <v>51</v>
      </c>
      <c r="D190" s="373"/>
      <c r="E190" s="13"/>
    </row>
    <row r="191" spans="2:5">
      <c r="C191" s="367"/>
      <c r="D191" s="374" t="s">
        <v>2244</v>
      </c>
      <c r="E191" s="367"/>
    </row>
    <row r="192" spans="2:5">
      <c r="B192" s="599">
        <v>3.7</v>
      </c>
      <c r="C192" s="364"/>
      <c r="D192" s="372" t="s">
        <v>2245</v>
      </c>
      <c r="E192" s="365"/>
    </row>
    <row r="193" spans="2:5" ht="28.5">
      <c r="B193" s="599" t="s">
        <v>330</v>
      </c>
      <c r="C193" s="364"/>
      <c r="D193" s="372" t="s">
        <v>2246</v>
      </c>
      <c r="E193" s="365"/>
    </row>
    <row r="194" spans="2:5">
      <c r="C194" s="366" t="s">
        <v>47</v>
      </c>
      <c r="D194" s="373"/>
      <c r="E194" s="13"/>
    </row>
    <row r="195" spans="2:5">
      <c r="C195" s="366" t="s">
        <v>48</v>
      </c>
      <c r="D195" s="373"/>
      <c r="E195" s="13"/>
    </row>
    <row r="196" spans="2:5">
      <c r="C196" s="366" t="s">
        <v>49</v>
      </c>
      <c r="D196" s="373"/>
      <c r="E196" s="13"/>
    </row>
    <row r="197" spans="2:5">
      <c r="C197" s="366" t="s">
        <v>50</v>
      </c>
      <c r="D197" s="373"/>
      <c r="E197" s="13"/>
    </row>
    <row r="198" spans="2:5">
      <c r="C198" s="366" t="s">
        <v>51</v>
      </c>
      <c r="D198" s="373"/>
      <c r="E198" s="13"/>
    </row>
    <row r="199" spans="2:5" ht="28.5">
      <c r="B199" s="599" t="s">
        <v>2247</v>
      </c>
      <c r="C199" s="364"/>
      <c r="D199" s="372" t="s">
        <v>2248</v>
      </c>
      <c r="E199" s="365"/>
    </row>
    <row r="200" spans="2:5">
      <c r="C200" s="366" t="s">
        <v>47</v>
      </c>
      <c r="D200" s="373"/>
      <c r="E200" s="13"/>
    </row>
    <row r="201" spans="2:5">
      <c r="C201" s="366" t="s">
        <v>48</v>
      </c>
      <c r="D201" s="373"/>
      <c r="E201" s="13"/>
    </row>
    <row r="202" spans="2:5">
      <c r="C202" s="366" t="s">
        <v>49</v>
      </c>
      <c r="D202" s="373"/>
      <c r="E202" s="13"/>
    </row>
    <row r="203" spans="2:5">
      <c r="C203" s="366" t="s">
        <v>50</v>
      </c>
      <c r="D203" s="373"/>
      <c r="E203" s="13"/>
    </row>
    <row r="204" spans="2:5">
      <c r="C204" s="366" t="s">
        <v>51</v>
      </c>
      <c r="D204" s="373"/>
      <c r="E204" s="13"/>
    </row>
    <row r="205" spans="2:5">
      <c r="B205" s="599" t="s">
        <v>2249</v>
      </c>
      <c r="C205" s="364"/>
      <c r="D205" s="372" t="s">
        <v>2250</v>
      </c>
      <c r="E205" s="365"/>
    </row>
    <row r="206" spans="2:5">
      <c r="C206" s="366" t="s">
        <v>47</v>
      </c>
      <c r="D206" s="373"/>
      <c r="E206" s="13"/>
    </row>
    <row r="207" spans="2:5">
      <c r="C207" s="366" t="s">
        <v>48</v>
      </c>
      <c r="D207" s="373"/>
      <c r="E207" s="13"/>
    </row>
    <row r="208" spans="2:5">
      <c r="C208" s="366" t="s">
        <v>49</v>
      </c>
      <c r="D208" s="373"/>
      <c r="E208" s="13"/>
    </row>
    <row r="209" spans="2:5">
      <c r="C209" s="366" t="s">
        <v>50</v>
      </c>
      <c r="D209" s="373"/>
      <c r="E209" s="13"/>
    </row>
    <row r="210" spans="2:5">
      <c r="C210" s="366" t="s">
        <v>51</v>
      </c>
      <c r="D210" s="373"/>
      <c r="E210" s="13"/>
    </row>
    <row r="211" spans="2:5">
      <c r="B211" s="599" t="s">
        <v>2251</v>
      </c>
      <c r="C211" s="364"/>
      <c r="D211" s="372" t="s">
        <v>2252</v>
      </c>
      <c r="E211" s="365"/>
    </row>
    <row r="212" spans="2:5">
      <c r="C212" s="366" t="s">
        <v>47</v>
      </c>
      <c r="D212" s="373"/>
      <c r="E212" s="13"/>
    </row>
    <row r="213" spans="2:5">
      <c r="C213" s="366" t="s">
        <v>48</v>
      </c>
      <c r="D213" s="373"/>
      <c r="E213" s="13"/>
    </row>
    <row r="214" spans="2:5">
      <c r="C214" s="366" t="s">
        <v>49</v>
      </c>
      <c r="D214" s="373"/>
      <c r="E214" s="13"/>
    </row>
    <row r="215" spans="2:5">
      <c r="C215" s="366" t="s">
        <v>50</v>
      </c>
      <c r="D215" s="373"/>
      <c r="E215" s="13"/>
    </row>
    <row r="216" spans="2:5">
      <c r="C216" s="366" t="s">
        <v>51</v>
      </c>
      <c r="D216" s="373"/>
      <c r="E216" s="13"/>
    </row>
    <row r="217" spans="2:5" ht="28.5">
      <c r="B217" s="599">
        <v>3.8</v>
      </c>
      <c r="C217" s="364"/>
      <c r="D217" s="372" t="s">
        <v>2253</v>
      </c>
      <c r="E217" s="365"/>
    </row>
    <row r="218" spans="2:5">
      <c r="C218" s="366" t="s">
        <v>47</v>
      </c>
      <c r="D218" s="373"/>
      <c r="E218" s="13"/>
    </row>
    <row r="219" spans="2:5">
      <c r="C219" s="366" t="s">
        <v>48</v>
      </c>
      <c r="D219" s="373"/>
      <c r="E219" s="13"/>
    </row>
    <row r="220" spans="2:5">
      <c r="C220" s="366" t="s">
        <v>49</v>
      </c>
      <c r="D220" s="373"/>
      <c r="E220" s="13"/>
    </row>
    <row r="221" spans="2:5">
      <c r="C221" s="366" t="s">
        <v>50</v>
      </c>
      <c r="D221" s="373"/>
      <c r="E221" s="13"/>
    </row>
    <row r="222" spans="2:5">
      <c r="C222" s="366" t="s">
        <v>51</v>
      </c>
      <c r="D222" s="373"/>
      <c r="E222" s="13"/>
    </row>
    <row r="223" spans="2:5" ht="28.5">
      <c r="B223" s="599">
        <v>3.9</v>
      </c>
      <c r="C223" s="364"/>
      <c r="D223" s="372" t="s">
        <v>2254</v>
      </c>
      <c r="E223" s="365"/>
    </row>
    <row r="224" spans="2:5">
      <c r="C224" s="366" t="s">
        <v>47</v>
      </c>
      <c r="D224" s="373"/>
      <c r="E224" s="13"/>
    </row>
    <row r="225" spans="1:5">
      <c r="C225" s="366" t="s">
        <v>48</v>
      </c>
      <c r="D225" s="373"/>
      <c r="E225" s="13"/>
    </row>
    <row r="226" spans="1:5">
      <c r="C226" s="366" t="s">
        <v>49</v>
      </c>
      <c r="D226" s="373"/>
      <c r="E226" s="13"/>
    </row>
    <row r="227" spans="1:5">
      <c r="C227" s="366" t="s">
        <v>50</v>
      </c>
      <c r="D227" s="373"/>
      <c r="E227" s="13"/>
    </row>
    <row r="228" spans="1:5">
      <c r="C228" s="366" t="s">
        <v>51</v>
      </c>
      <c r="D228" s="373"/>
      <c r="E228" s="13"/>
    </row>
    <row r="229" spans="1:5" ht="56.25" customHeight="1">
      <c r="B229" s="600" t="s">
        <v>2255</v>
      </c>
      <c r="C229" s="364"/>
      <c r="D229" s="372" t="s">
        <v>2256</v>
      </c>
      <c r="E229" s="365"/>
    </row>
    <row r="230" spans="1:5">
      <c r="C230" s="366" t="s">
        <v>47</v>
      </c>
      <c r="D230" s="373"/>
      <c r="E230" s="13"/>
    </row>
    <row r="231" spans="1:5">
      <c r="C231" s="366" t="s">
        <v>48</v>
      </c>
      <c r="D231" s="373"/>
      <c r="E231" s="13"/>
    </row>
    <row r="232" spans="1:5">
      <c r="C232" s="366" t="s">
        <v>49</v>
      </c>
      <c r="D232" s="373"/>
      <c r="E232" s="13"/>
    </row>
    <row r="233" spans="1:5">
      <c r="C233" s="366" t="s">
        <v>50</v>
      </c>
      <c r="D233" s="373"/>
      <c r="E233" s="13"/>
    </row>
    <row r="234" spans="1:5">
      <c r="C234" s="366" t="s">
        <v>51</v>
      </c>
      <c r="D234" s="373"/>
      <c r="E234" s="13"/>
    </row>
    <row r="235" spans="1:5">
      <c r="C235" s="367"/>
      <c r="D235" s="374" t="s">
        <v>2257</v>
      </c>
      <c r="E235" s="367"/>
    </row>
    <row r="236" spans="1:5" s="9" customFormat="1" ht="42.6" customHeight="1">
      <c r="A236" s="1"/>
      <c r="B236" s="600" t="s">
        <v>2258</v>
      </c>
      <c r="C236" s="364"/>
      <c r="D236" s="372" t="s">
        <v>2259</v>
      </c>
      <c r="E236" s="365"/>
    </row>
    <row r="237" spans="1:5" s="9" customFormat="1">
      <c r="A237" s="1"/>
      <c r="B237" s="599"/>
      <c r="C237" s="366" t="s">
        <v>47</v>
      </c>
      <c r="D237" s="373"/>
      <c r="E237" s="13"/>
    </row>
    <row r="238" spans="1:5" s="9" customFormat="1">
      <c r="A238" s="1"/>
      <c r="B238" s="599"/>
      <c r="C238" s="366" t="s">
        <v>48</v>
      </c>
      <c r="D238" s="373"/>
      <c r="E238" s="13"/>
    </row>
    <row r="239" spans="1:5" s="9" customFormat="1">
      <c r="A239" s="1"/>
      <c r="B239" s="599"/>
      <c r="C239" s="366" t="s">
        <v>49</v>
      </c>
      <c r="D239" s="373"/>
      <c r="E239" s="13"/>
    </row>
    <row r="240" spans="1:5" s="9" customFormat="1">
      <c r="A240" s="1"/>
      <c r="B240" s="599"/>
      <c r="C240" s="366" t="s">
        <v>50</v>
      </c>
      <c r="D240" s="373"/>
      <c r="E240" s="13"/>
    </row>
    <row r="241" spans="1:5" s="9" customFormat="1">
      <c r="A241" s="1"/>
      <c r="B241" s="599"/>
      <c r="C241" s="366" t="s">
        <v>51</v>
      </c>
      <c r="D241" s="373"/>
      <c r="E241" s="13"/>
    </row>
    <row r="242" spans="1:5" s="9" customFormat="1" ht="15.95" customHeight="1">
      <c r="A242" s="1"/>
      <c r="B242" s="599">
        <v>3.12</v>
      </c>
      <c r="C242" s="364"/>
      <c r="D242" s="372" t="s">
        <v>2260</v>
      </c>
      <c r="E242" s="365"/>
    </row>
    <row r="243" spans="1:5" s="9" customFormat="1">
      <c r="A243" s="1"/>
      <c r="B243" s="599"/>
      <c r="C243" s="366" t="s">
        <v>47</v>
      </c>
      <c r="D243" s="373"/>
      <c r="E243" s="13"/>
    </row>
    <row r="244" spans="1:5" s="9" customFormat="1">
      <c r="A244" s="1"/>
      <c r="B244" s="599"/>
      <c r="C244" s="366" t="s">
        <v>48</v>
      </c>
      <c r="D244" s="373"/>
      <c r="E244" s="13"/>
    </row>
    <row r="245" spans="1:5" s="9" customFormat="1">
      <c r="A245" s="1"/>
      <c r="B245" s="599"/>
      <c r="C245" s="366" t="s">
        <v>49</v>
      </c>
      <c r="D245" s="373"/>
      <c r="E245" s="13"/>
    </row>
    <row r="246" spans="1:5" s="9" customFormat="1">
      <c r="A246" s="1"/>
      <c r="B246" s="599"/>
      <c r="C246" s="366" t="s">
        <v>50</v>
      </c>
      <c r="D246" s="373"/>
      <c r="E246" s="13"/>
    </row>
    <row r="247" spans="1:5" s="9" customFormat="1">
      <c r="A247" s="1"/>
      <c r="B247" s="599"/>
      <c r="C247" s="366" t="s">
        <v>51</v>
      </c>
      <c r="D247" s="373"/>
      <c r="E247" s="13"/>
    </row>
    <row r="248" spans="1:5" s="9" customFormat="1" ht="17.100000000000001" customHeight="1">
      <c r="A248" s="1"/>
      <c r="B248" s="599">
        <v>3.13</v>
      </c>
      <c r="C248" s="364"/>
      <c r="D248" s="372" t="s">
        <v>2261</v>
      </c>
      <c r="E248" s="365"/>
    </row>
    <row r="249" spans="1:5" s="9" customFormat="1">
      <c r="A249" s="1"/>
      <c r="B249" s="599"/>
      <c r="C249" s="366" t="s">
        <v>47</v>
      </c>
      <c r="D249" s="373"/>
      <c r="E249" s="13"/>
    </row>
    <row r="250" spans="1:5" s="9" customFormat="1">
      <c r="A250" s="1"/>
      <c r="B250" s="599"/>
      <c r="C250" s="366" t="s">
        <v>48</v>
      </c>
      <c r="D250" s="373"/>
      <c r="E250" s="13"/>
    </row>
    <row r="251" spans="1:5" s="9" customFormat="1">
      <c r="A251" s="1"/>
      <c r="B251" s="599"/>
      <c r="C251" s="366" t="s">
        <v>49</v>
      </c>
      <c r="D251" s="373"/>
      <c r="E251" s="13"/>
    </row>
    <row r="252" spans="1:5" s="9" customFormat="1">
      <c r="A252" s="1"/>
      <c r="B252" s="599"/>
      <c r="C252" s="366" t="s">
        <v>50</v>
      </c>
      <c r="D252" s="373"/>
      <c r="E252" s="13"/>
    </row>
    <row r="253" spans="1:5" s="9" customFormat="1">
      <c r="A253" s="1"/>
      <c r="B253" s="599"/>
      <c r="C253" s="366" t="s">
        <v>51</v>
      </c>
      <c r="D253" s="373"/>
      <c r="E253" s="13"/>
    </row>
    <row r="254" spans="1:5" s="9" customFormat="1" ht="15.95" customHeight="1">
      <c r="A254" s="1"/>
      <c r="B254" s="599">
        <v>3.14</v>
      </c>
      <c r="C254" s="364"/>
      <c r="D254" s="372" t="s">
        <v>2262</v>
      </c>
      <c r="E254" s="365"/>
    </row>
    <row r="255" spans="1:5" s="9" customFormat="1">
      <c r="A255" s="1"/>
      <c r="B255" s="599"/>
      <c r="C255" s="366" t="s">
        <v>47</v>
      </c>
      <c r="D255" s="373"/>
      <c r="E255" s="13"/>
    </row>
    <row r="256" spans="1:5" s="9" customFormat="1">
      <c r="A256" s="1"/>
      <c r="B256" s="599"/>
      <c r="C256" s="366" t="s">
        <v>48</v>
      </c>
      <c r="D256" s="373"/>
      <c r="E256" s="13"/>
    </row>
    <row r="257" spans="1:5" s="9" customFormat="1">
      <c r="A257" s="1"/>
      <c r="B257" s="599"/>
      <c r="C257" s="366" t="s">
        <v>49</v>
      </c>
      <c r="D257" s="373"/>
      <c r="E257" s="13"/>
    </row>
    <row r="258" spans="1:5" s="9" customFormat="1">
      <c r="A258" s="1"/>
      <c r="B258" s="599"/>
      <c r="C258" s="366" t="s">
        <v>50</v>
      </c>
      <c r="D258" s="373"/>
      <c r="E258" s="13"/>
    </row>
    <row r="259" spans="1:5" s="9" customFormat="1">
      <c r="A259" s="1"/>
      <c r="B259" s="599"/>
      <c r="C259" s="366" t="s">
        <v>51</v>
      </c>
      <c r="D259" s="373"/>
      <c r="E259" s="13"/>
    </row>
    <row r="260" spans="1:5">
      <c r="C260" s="367"/>
      <c r="D260" s="374" t="s">
        <v>2263</v>
      </c>
      <c r="E260" s="367"/>
    </row>
    <row r="261" spans="1:5" s="9" customFormat="1" ht="18" customHeight="1">
      <c r="A261" s="1"/>
      <c r="B261" s="599">
        <v>3.15</v>
      </c>
      <c r="C261" s="364"/>
      <c r="D261" s="372" t="s">
        <v>2264</v>
      </c>
      <c r="E261" s="365"/>
    </row>
    <row r="262" spans="1:5" s="9" customFormat="1" ht="48" customHeight="1">
      <c r="A262" s="1"/>
      <c r="B262" s="599" t="s">
        <v>2265</v>
      </c>
      <c r="C262" s="364"/>
      <c r="D262" s="372" t="s">
        <v>2266</v>
      </c>
      <c r="E262" s="365"/>
    </row>
    <row r="263" spans="1:5" s="9" customFormat="1">
      <c r="A263" s="1"/>
      <c r="B263" s="599"/>
      <c r="C263" s="366" t="s">
        <v>47</v>
      </c>
      <c r="D263" s="373"/>
      <c r="E263" s="13"/>
    </row>
    <row r="264" spans="1:5" s="9" customFormat="1">
      <c r="A264" s="1"/>
      <c r="B264" s="599"/>
      <c r="C264" s="366" t="s">
        <v>48</v>
      </c>
      <c r="D264" s="373"/>
      <c r="E264" s="13"/>
    </row>
    <row r="265" spans="1:5" s="9" customFormat="1">
      <c r="A265" s="1"/>
      <c r="B265" s="599"/>
      <c r="C265" s="366" t="s">
        <v>49</v>
      </c>
      <c r="D265" s="373"/>
      <c r="E265" s="13"/>
    </row>
    <row r="266" spans="1:5" s="9" customFormat="1">
      <c r="A266" s="1"/>
      <c r="B266" s="599"/>
      <c r="C266" s="366" t="s">
        <v>50</v>
      </c>
      <c r="D266" s="373"/>
      <c r="E266" s="13"/>
    </row>
    <row r="267" spans="1:5" s="9" customFormat="1">
      <c r="A267" s="1"/>
      <c r="B267" s="599"/>
      <c r="C267" s="366" t="s">
        <v>51</v>
      </c>
      <c r="D267" s="373"/>
      <c r="E267" s="13"/>
    </row>
    <row r="268" spans="1:5" s="9" customFormat="1" ht="18.75" customHeight="1">
      <c r="A268" s="1"/>
      <c r="B268" s="599" t="s">
        <v>2267</v>
      </c>
      <c r="C268" s="364"/>
      <c r="D268" s="372" t="s">
        <v>2268</v>
      </c>
      <c r="E268" s="365"/>
    </row>
    <row r="269" spans="1:5" s="9" customFormat="1">
      <c r="A269" s="1"/>
      <c r="B269" s="599"/>
      <c r="C269" s="366" t="s">
        <v>47</v>
      </c>
      <c r="D269" s="373"/>
      <c r="E269" s="13"/>
    </row>
    <row r="270" spans="1:5" s="9" customFormat="1">
      <c r="A270" s="1"/>
      <c r="B270" s="599"/>
      <c r="C270" s="366" t="s">
        <v>48</v>
      </c>
      <c r="D270" s="373"/>
      <c r="E270" s="13"/>
    </row>
    <row r="271" spans="1:5" s="9" customFormat="1">
      <c r="A271" s="1"/>
      <c r="B271" s="599"/>
      <c r="C271" s="366" t="s">
        <v>49</v>
      </c>
      <c r="D271" s="373"/>
      <c r="E271" s="13"/>
    </row>
    <row r="272" spans="1:5" s="9" customFormat="1">
      <c r="A272" s="1"/>
      <c r="B272" s="599"/>
      <c r="C272" s="366" t="s">
        <v>50</v>
      </c>
      <c r="D272" s="373"/>
      <c r="E272" s="13"/>
    </row>
    <row r="273" spans="1:5" s="9" customFormat="1">
      <c r="A273" s="1"/>
      <c r="B273" s="599"/>
      <c r="C273" s="366" t="s">
        <v>51</v>
      </c>
      <c r="D273" s="373"/>
      <c r="E273" s="13"/>
    </row>
    <row r="274" spans="1:5" s="9" customFormat="1" ht="33.75" customHeight="1">
      <c r="A274" s="1"/>
      <c r="B274" s="599">
        <v>3.16</v>
      </c>
      <c r="C274" s="364"/>
      <c r="D274" s="372" t="s">
        <v>2269</v>
      </c>
      <c r="E274" s="365"/>
    </row>
    <row r="275" spans="1:5" s="9" customFormat="1">
      <c r="A275" s="1"/>
      <c r="B275" s="599"/>
      <c r="C275" s="366" t="s">
        <v>47</v>
      </c>
      <c r="D275" s="373"/>
      <c r="E275" s="13"/>
    </row>
    <row r="276" spans="1:5" s="9" customFormat="1">
      <c r="A276" s="1"/>
      <c r="B276" s="599"/>
      <c r="C276" s="366" t="s">
        <v>48</v>
      </c>
      <c r="D276" s="373"/>
      <c r="E276" s="13"/>
    </row>
    <row r="277" spans="1:5" s="9" customFormat="1">
      <c r="A277" s="1"/>
      <c r="B277" s="599"/>
      <c r="C277" s="366" t="s">
        <v>49</v>
      </c>
      <c r="D277" s="373"/>
      <c r="E277" s="13"/>
    </row>
    <row r="278" spans="1:5" s="9" customFormat="1">
      <c r="A278" s="1"/>
      <c r="B278" s="599"/>
      <c r="C278" s="366" t="s">
        <v>50</v>
      </c>
      <c r="D278" s="373"/>
      <c r="E278" s="13"/>
    </row>
    <row r="279" spans="1:5" s="9" customFormat="1">
      <c r="A279" s="1"/>
      <c r="B279" s="599"/>
      <c r="C279" s="366" t="s">
        <v>51</v>
      </c>
      <c r="D279" s="373"/>
      <c r="E279" s="13"/>
    </row>
    <row r="280" spans="1:5" s="9" customFormat="1" ht="19.5" customHeight="1">
      <c r="A280" s="1"/>
      <c r="B280" s="599">
        <v>3.17</v>
      </c>
      <c r="C280" s="364"/>
      <c r="D280" s="372" t="s">
        <v>2270</v>
      </c>
      <c r="E280" s="365"/>
    </row>
    <row r="281" spans="1:5" s="9" customFormat="1">
      <c r="A281" s="1"/>
      <c r="B281" s="599"/>
      <c r="C281" s="366" t="s">
        <v>47</v>
      </c>
      <c r="D281" s="373"/>
      <c r="E281" s="13"/>
    </row>
    <row r="282" spans="1:5" s="9" customFormat="1">
      <c r="A282" s="1"/>
      <c r="B282" s="599"/>
      <c r="C282" s="366" t="s">
        <v>48</v>
      </c>
      <c r="D282" s="373"/>
      <c r="E282" s="13"/>
    </row>
    <row r="283" spans="1:5" s="9" customFormat="1">
      <c r="A283" s="1"/>
      <c r="B283" s="599"/>
      <c r="C283" s="366" t="s">
        <v>49</v>
      </c>
      <c r="D283" s="373"/>
      <c r="E283" s="13"/>
    </row>
    <row r="284" spans="1:5" s="9" customFormat="1">
      <c r="A284" s="1"/>
      <c r="B284" s="599"/>
      <c r="C284" s="366" t="s">
        <v>50</v>
      </c>
      <c r="D284" s="373"/>
      <c r="E284" s="13"/>
    </row>
    <row r="285" spans="1:5" s="9" customFormat="1">
      <c r="A285" s="1"/>
      <c r="B285" s="599"/>
      <c r="C285" s="366" t="s">
        <v>51</v>
      </c>
      <c r="D285" s="373"/>
      <c r="E285" s="13"/>
    </row>
    <row r="286" spans="1:5" s="9" customFormat="1" ht="33.75" customHeight="1">
      <c r="A286" s="1"/>
      <c r="B286" s="599">
        <v>3.18</v>
      </c>
      <c r="C286" s="364"/>
      <c r="D286" s="372" t="s">
        <v>2271</v>
      </c>
      <c r="E286" s="365"/>
    </row>
    <row r="287" spans="1:5" s="9" customFormat="1">
      <c r="A287" s="1"/>
      <c r="B287" s="599"/>
      <c r="C287" s="366" t="s">
        <v>47</v>
      </c>
      <c r="D287" s="373"/>
      <c r="E287" s="13"/>
    </row>
    <row r="288" spans="1:5" s="9" customFormat="1">
      <c r="A288" s="1"/>
      <c r="B288" s="599"/>
      <c r="C288" s="366" t="s">
        <v>48</v>
      </c>
      <c r="D288" s="373"/>
      <c r="E288" s="13"/>
    </row>
    <row r="289" spans="1:5" s="9" customFormat="1">
      <c r="A289" s="1"/>
      <c r="B289" s="599"/>
      <c r="C289" s="366" t="s">
        <v>49</v>
      </c>
      <c r="D289" s="373"/>
      <c r="E289" s="13"/>
    </row>
    <row r="290" spans="1:5" s="9" customFormat="1">
      <c r="A290" s="1"/>
      <c r="B290" s="599"/>
      <c r="C290" s="366" t="s">
        <v>50</v>
      </c>
      <c r="D290" s="373"/>
      <c r="E290" s="13"/>
    </row>
    <row r="291" spans="1:5" s="9" customFormat="1">
      <c r="A291" s="1"/>
      <c r="B291" s="599"/>
      <c r="C291" s="366" t="s">
        <v>51</v>
      </c>
      <c r="D291" s="373"/>
      <c r="E291" s="13"/>
    </row>
    <row r="292" spans="1:5" s="9" customFormat="1" ht="33.75" customHeight="1">
      <c r="A292" s="1"/>
      <c r="B292" s="599">
        <v>3.19</v>
      </c>
      <c r="C292" s="364"/>
      <c r="D292" s="372" t="s">
        <v>2272</v>
      </c>
      <c r="E292" s="365"/>
    </row>
    <row r="293" spans="1:5" s="9" customFormat="1">
      <c r="A293" s="1"/>
      <c r="B293" s="599"/>
      <c r="C293" s="366" t="s">
        <v>47</v>
      </c>
      <c r="D293" s="373"/>
      <c r="E293" s="13"/>
    </row>
    <row r="294" spans="1:5" s="9" customFormat="1">
      <c r="A294" s="1"/>
      <c r="B294" s="599"/>
      <c r="C294" s="366" t="s">
        <v>48</v>
      </c>
      <c r="D294" s="373"/>
      <c r="E294" s="13"/>
    </row>
    <row r="295" spans="1:5" s="9" customFormat="1">
      <c r="A295" s="1"/>
      <c r="B295" s="599"/>
      <c r="C295" s="366" t="s">
        <v>49</v>
      </c>
      <c r="D295" s="373"/>
      <c r="E295" s="13"/>
    </row>
    <row r="296" spans="1:5" s="9" customFormat="1">
      <c r="A296" s="1"/>
      <c r="B296" s="599"/>
      <c r="C296" s="366" t="s">
        <v>50</v>
      </c>
      <c r="D296" s="373"/>
      <c r="E296" s="13"/>
    </row>
    <row r="297" spans="1:5" s="9" customFormat="1">
      <c r="A297" s="1"/>
      <c r="B297" s="599"/>
      <c r="C297" s="366" t="s">
        <v>51</v>
      </c>
      <c r="D297" s="373"/>
      <c r="E297" s="13"/>
    </row>
    <row r="298" spans="1:5" s="9" customFormat="1" ht="21.6" customHeight="1">
      <c r="A298" s="1"/>
      <c r="B298" s="599"/>
      <c r="C298" s="988" t="s">
        <v>2273</v>
      </c>
      <c r="D298" s="988"/>
      <c r="E298" s="988"/>
    </row>
    <row r="299" spans="1:5">
      <c r="C299" s="367"/>
      <c r="D299" s="374" t="s">
        <v>2274</v>
      </c>
      <c r="E299" s="367"/>
    </row>
    <row r="300" spans="1:5" s="9" customFormat="1" ht="28.5">
      <c r="A300" s="1"/>
      <c r="B300" s="599">
        <v>4.0999999999999996</v>
      </c>
      <c r="C300" s="364"/>
      <c r="D300" s="372" t="s">
        <v>2275</v>
      </c>
      <c r="E300" s="365"/>
    </row>
    <row r="301" spans="1:5" s="9" customFormat="1">
      <c r="A301" s="1"/>
      <c r="B301" s="599"/>
      <c r="C301" s="366" t="s">
        <v>47</v>
      </c>
      <c r="D301" s="373"/>
      <c r="E301" s="13"/>
    </row>
    <row r="302" spans="1:5" s="9" customFormat="1">
      <c r="A302" s="1"/>
      <c r="B302" s="599"/>
      <c r="C302" s="366" t="s">
        <v>48</v>
      </c>
      <c r="D302" s="373"/>
      <c r="E302" s="13"/>
    </row>
    <row r="303" spans="1:5" s="9" customFormat="1">
      <c r="A303" s="1"/>
      <c r="B303" s="599"/>
      <c r="C303" s="366" t="s">
        <v>49</v>
      </c>
      <c r="D303" s="373"/>
      <c r="E303" s="13"/>
    </row>
    <row r="304" spans="1:5" s="9" customFormat="1">
      <c r="A304" s="1"/>
      <c r="B304" s="599"/>
      <c r="C304" s="366" t="s">
        <v>50</v>
      </c>
      <c r="D304" s="373"/>
      <c r="E304" s="13"/>
    </row>
    <row r="305" spans="1:5" s="9" customFormat="1">
      <c r="A305" s="1"/>
      <c r="B305" s="599"/>
      <c r="C305" s="366" t="s">
        <v>51</v>
      </c>
      <c r="D305" s="373"/>
      <c r="E305" s="13"/>
    </row>
    <row r="306" spans="1:5" s="9" customFormat="1" ht="28.5">
      <c r="A306" s="1"/>
      <c r="B306" s="599">
        <v>4.2</v>
      </c>
      <c r="C306" s="364"/>
      <c r="D306" s="372" t="s">
        <v>2276</v>
      </c>
      <c r="E306" s="365"/>
    </row>
    <row r="307" spans="1:5" s="9" customFormat="1">
      <c r="A307" s="1"/>
      <c r="B307" s="599"/>
      <c r="C307" s="366" t="s">
        <v>47</v>
      </c>
      <c r="D307" s="373"/>
      <c r="E307" s="13"/>
    </row>
    <row r="308" spans="1:5" s="9" customFormat="1">
      <c r="A308" s="1"/>
      <c r="B308" s="599"/>
      <c r="C308" s="366" t="s">
        <v>48</v>
      </c>
      <c r="D308" s="373"/>
      <c r="E308" s="13"/>
    </row>
    <row r="309" spans="1:5" s="9" customFormat="1">
      <c r="A309" s="1"/>
      <c r="B309" s="599"/>
      <c r="C309" s="366" t="s">
        <v>49</v>
      </c>
      <c r="D309" s="373"/>
      <c r="E309" s="13"/>
    </row>
    <row r="310" spans="1:5" s="9" customFormat="1">
      <c r="A310" s="1"/>
      <c r="B310" s="599"/>
      <c r="C310" s="366" t="s">
        <v>50</v>
      </c>
      <c r="D310" s="373"/>
      <c r="E310" s="13"/>
    </row>
    <row r="311" spans="1:5" s="9" customFormat="1">
      <c r="A311" s="1"/>
      <c r="B311" s="599"/>
      <c r="C311" s="366" t="s">
        <v>51</v>
      </c>
      <c r="D311" s="373"/>
      <c r="E311" s="13"/>
    </row>
    <row r="312" spans="1:5" s="9" customFormat="1" ht="28.5">
      <c r="A312" s="1"/>
      <c r="B312" s="599">
        <v>4.3</v>
      </c>
      <c r="C312" s="364"/>
      <c r="D312" s="372" t="s">
        <v>2277</v>
      </c>
      <c r="E312" s="365"/>
    </row>
    <row r="313" spans="1:5" s="9" customFormat="1">
      <c r="A313" s="1"/>
      <c r="B313" s="599"/>
      <c r="C313" s="366" t="s">
        <v>47</v>
      </c>
      <c r="D313" s="373"/>
      <c r="E313" s="13"/>
    </row>
    <row r="314" spans="1:5" s="9" customFormat="1">
      <c r="A314" s="1"/>
      <c r="B314" s="599"/>
      <c r="C314" s="366" t="s">
        <v>48</v>
      </c>
      <c r="D314" s="373"/>
      <c r="E314" s="13"/>
    </row>
    <row r="315" spans="1:5" s="9" customFormat="1">
      <c r="A315" s="1"/>
      <c r="B315" s="599"/>
      <c r="C315" s="366" t="s">
        <v>49</v>
      </c>
      <c r="D315" s="373"/>
      <c r="E315" s="13"/>
    </row>
    <row r="316" spans="1:5" s="9" customFormat="1">
      <c r="A316" s="1"/>
      <c r="B316" s="599"/>
      <c r="C316" s="366" t="s">
        <v>50</v>
      </c>
      <c r="D316" s="373"/>
      <c r="E316" s="13"/>
    </row>
    <row r="317" spans="1:5" s="9" customFormat="1">
      <c r="A317" s="1"/>
      <c r="B317" s="599"/>
      <c r="C317" s="366" t="s">
        <v>51</v>
      </c>
      <c r="D317" s="373"/>
      <c r="E317" s="13"/>
    </row>
    <row r="318" spans="1:5" s="9" customFormat="1">
      <c r="A318" s="1"/>
      <c r="B318" s="599"/>
      <c r="C318" s="367"/>
      <c r="D318" s="374" t="s">
        <v>2278</v>
      </c>
      <c r="E318" s="367"/>
    </row>
    <row r="319" spans="1:5" s="9" customFormat="1">
      <c r="A319" s="1"/>
      <c r="B319" s="599">
        <v>5.0999999999999996</v>
      </c>
      <c r="C319" s="364"/>
      <c r="D319" s="372" t="s">
        <v>2279</v>
      </c>
      <c r="E319" s="365"/>
    </row>
    <row r="320" spans="1:5" s="9" customFormat="1">
      <c r="A320" s="1"/>
      <c r="B320" s="599" t="s">
        <v>358</v>
      </c>
      <c r="C320" s="364"/>
      <c r="D320" s="372" t="s">
        <v>2280</v>
      </c>
      <c r="E320" s="365"/>
    </row>
    <row r="321" spans="1:5" s="9" customFormat="1">
      <c r="A321" s="1"/>
      <c r="B321" s="599"/>
      <c r="C321" s="366" t="s">
        <v>47</v>
      </c>
      <c r="D321" s="373"/>
      <c r="E321" s="13"/>
    </row>
    <row r="322" spans="1:5" s="9" customFormat="1">
      <c r="A322" s="1"/>
      <c r="B322" s="599"/>
      <c r="C322" s="366" t="s">
        <v>48</v>
      </c>
      <c r="D322" s="373"/>
      <c r="E322" s="13"/>
    </row>
    <row r="323" spans="1:5" s="9" customFormat="1">
      <c r="A323" s="1"/>
      <c r="B323" s="599"/>
      <c r="C323" s="366" t="s">
        <v>49</v>
      </c>
      <c r="D323" s="373"/>
      <c r="E323" s="13"/>
    </row>
    <row r="324" spans="1:5" s="9" customFormat="1">
      <c r="A324" s="1"/>
      <c r="B324" s="599"/>
      <c r="C324" s="366" t="s">
        <v>50</v>
      </c>
      <c r="D324" s="373"/>
      <c r="E324" s="13"/>
    </row>
    <row r="325" spans="1:5" s="9" customFormat="1">
      <c r="A325" s="1"/>
      <c r="B325" s="599"/>
      <c r="C325" s="366" t="s">
        <v>51</v>
      </c>
      <c r="D325" s="373"/>
      <c r="E325" s="13"/>
    </row>
    <row r="326" spans="1:5" s="9" customFormat="1">
      <c r="A326" s="1"/>
      <c r="B326" s="599" t="s">
        <v>466</v>
      </c>
      <c r="C326" s="364"/>
      <c r="D326" s="372" t="s">
        <v>2281</v>
      </c>
      <c r="E326" s="365"/>
    </row>
    <row r="327" spans="1:5" s="9" customFormat="1">
      <c r="A327" s="1"/>
      <c r="B327" s="599"/>
      <c r="C327" s="366" t="s">
        <v>47</v>
      </c>
      <c r="D327" s="373"/>
      <c r="E327" s="13"/>
    </row>
    <row r="328" spans="1:5" s="9" customFormat="1">
      <c r="A328" s="1"/>
      <c r="B328" s="599"/>
      <c r="C328" s="366" t="s">
        <v>48</v>
      </c>
      <c r="D328" s="373"/>
      <c r="E328" s="13"/>
    </row>
    <row r="329" spans="1:5" s="9" customFormat="1">
      <c r="A329" s="1"/>
      <c r="B329" s="599"/>
      <c r="C329" s="366" t="s">
        <v>49</v>
      </c>
      <c r="D329" s="373"/>
      <c r="E329" s="13"/>
    </row>
    <row r="330" spans="1:5" s="9" customFormat="1">
      <c r="A330" s="1"/>
      <c r="B330" s="599"/>
      <c r="C330" s="366" t="s">
        <v>50</v>
      </c>
      <c r="D330" s="373"/>
      <c r="E330" s="13"/>
    </row>
    <row r="331" spans="1:5" s="9" customFormat="1">
      <c r="A331" s="1"/>
      <c r="B331" s="599"/>
      <c r="C331" s="366" t="s">
        <v>51</v>
      </c>
      <c r="D331" s="373"/>
      <c r="E331" s="13"/>
    </row>
    <row r="332" spans="1:5" s="9" customFormat="1" ht="28.5">
      <c r="A332" s="1"/>
      <c r="B332" s="599" t="s">
        <v>2282</v>
      </c>
      <c r="C332" s="364"/>
      <c r="D332" s="372" t="s">
        <v>2283</v>
      </c>
      <c r="E332" s="365"/>
    </row>
    <row r="333" spans="1:5" s="9" customFormat="1">
      <c r="A333" s="1"/>
      <c r="B333" s="599"/>
      <c r="C333" s="366" t="s">
        <v>47</v>
      </c>
      <c r="D333" s="373"/>
      <c r="E333" s="13"/>
    </row>
    <row r="334" spans="1:5" s="9" customFormat="1">
      <c r="A334" s="1"/>
      <c r="B334" s="599"/>
      <c r="C334" s="366" t="s">
        <v>48</v>
      </c>
      <c r="D334" s="373"/>
      <c r="E334" s="13"/>
    </row>
    <row r="335" spans="1:5" s="9" customFormat="1">
      <c r="A335" s="1"/>
      <c r="B335" s="599"/>
      <c r="C335" s="366" t="s">
        <v>49</v>
      </c>
      <c r="D335" s="373"/>
      <c r="E335" s="13"/>
    </row>
    <row r="336" spans="1:5" s="9" customFormat="1">
      <c r="A336" s="1"/>
      <c r="B336" s="599"/>
      <c r="C336" s="366" t="s">
        <v>50</v>
      </c>
      <c r="D336" s="373"/>
      <c r="E336" s="13"/>
    </row>
    <row r="337" spans="1:5" s="9" customFormat="1">
      <c r="A337" s="1"/>
      <c r="B337" s="599"/>
      <c r="C337" s="366" t="s">
        <v>51</v>
      </c>
      <c r="D337" s="373"/>
      <c r="E337" s="13"/>
    </row>
    <row r="338" spans="1:5" s="9" customFormat="1">
      <c r="A338" s="1"/>
      <c r="B338" s="599" t="s">
        <v>2284</v>
      </c>
      <c r="C338" s="364"/>
      <c r="D338" s="372" t="s">
        <v>2285</v>
      </c>
      <c r="E338" s="365"/>
    </row>
    <row r="339" spans="1:5" s="9" customFormat="1">
      <c r="A339" s="1"/>
      <c r="B339" s="599"/>
      <c r="C339" s="366" t="s">
        <v>47</v>
      </c>
      <c r="D339" s="373"/>
      <c r="E339" s="13"/>
    </row>
    <row r="340" spans="1:5" s="9" customFormat="1">
      <c r="A340" s="1"/>
      <c r="B340" s="599"/>
      <c r="C340" s="366" t="s">
        <v>48</v>
      </c>
      <c r="D340" s="373"/>
      <c r="E340" s="13"/>
    </row>
    <row r="341" spans="1:5" s="9" customFormat="1">
      <c r="A341" s="1"/>
      <c r="B341" s="599"/>
      <c r="C341" s="366" t="s">
        <v>49</v>
      </c>
      <c r="D341" s="373"/>
      <c r="E341" s="13"/>
    </row>
    <row r="342" spans="1:5" s="9" customFormat="1">
      <c r="A342" s="1"/>
      <c r="B342" s="599"/>
      <c r="C342" s="366" t="s">
        <v>50</v>
      </c>
      <c r="D342" s="373"/>
      <c r="E342" s="13"/>
    </row>
    <row r="343" spans="1:5" s="9" customFormat="1">
      <c r="A343" s="1"/>
      <c r="B343" s="599"/>
      <c r="C343" s="366" t="s">
        <v>51</v>
      </c>
      <c r="D343" s="373"/>
      <c r="E343" s="13"/>
    </row>
    <row r="344" spans="1:5" s="9" customFormat="1" ht="28.5">
      <c r="A344" s="1"/>
      <c r="B344" s="599" t="s">
        <v>2286</v>
      </c>
      <c r="C344" s="364"/>
      <c r="D344" s="372" t="s">
        <v>2287</v>
      </c>
      <c r="E344" s="365"/>
    </row>
    <row r="345" spans="1:5" s="9" customFormat="1">
      <c r="A345" s="1"/>
      <c r="B345" s="599"/>
      <c r="C345" s="366" t="s">
        <v>47</v>
      </c>
      <c r="D345" s="373"/>
      <c r="E345" s="13"/>
    </row>
    <row r="346" spans="1:5" s="9" customFormat="1">
      <c r="A346" s="1"/>
      <c r="B346" s="599"/>
      <c r="C346" s="366" t="s">
        <v>48</v>
      </c>
      <c r="D346" s="373"/>
      <c r="E346" s="13"/>
    </row>
    <row r="347" spans="1:5" s="9" customFormat="1">
      <c r="A347" s="1"/>
      <c r="B347" s="599"/>
      <c r="C347" s="366" t="s">
        <v>49</v>
      </c>
      <c r="D347" s="373"/>
      <c r="E347" s="13"/>
    </row>
    <row r="348" spans="1:5" s="9" customFormat="1">
      <c r="A348" s="1"/>
      <c r="B348" s="599"/>
      <c r="C348" s="366" t="s">
        <v>50</v>
      </c>
      <c r="D348" s="373"/>
      <c r="E348" s="13"/>
    </row>
    <row r="349" spans="1:5" s="9" customFormat="1">
      <c r="A349" s="1"/>
      <c r="B349" s="599"/>
      <c r="C349" s="366" t="s">
        <v>51</v>
      </c>
      <c r="D349" s="373"/>
      <c r="E349" s="13"/>
    </row>
    <row r="350" spans="1:5" s="9" customFormat="1" ht="99.75">
      <c r="A350" s="1"/>
      <c r="B350" s="599" t="s">
        <v>2288</v>
      </c>
      <c r="C350" s="364"/>
      <c r="D350" s="372" t="s">
        <v>2289</v>
      </c>
      <c r="E350" s="365"/>
    </row>
    <row r="351" spans="1:5" s="9" customFormat="1">
      <c r="A351" s="1"/>
      <c r="B351" s="599"/>
      <c r="C351" s="366" t="s">
        <v>47</v>
      </c>
      <c r="D351" s="373"/>
      <c r="E351" s="13"/>
    </row>
    <row r="352" spans="1:5" s="9" customFormat="1">
      <c r="A352" s="1"/>
      <c r="B352" s="599"/>
      <c r="C352" s="366" t="s">
        <v>48</v>
      </c>
      <c r="D352" s="373"/>
      <c r="E352" s="13"/>
    </row>
    <row r="353" spans="1:5" s="9" customFormat="1">
      <c r="A353" s="1"/>
      <c r="B353" s="599"/>
      <c r="C353" s="366" t="s">
        <v>49</v>
      </c>
      <c r="D353" s="373"/>
      <c r="E353" s="13"/>
    </row>
    <row r="354" spans="1:5" s="9" customFormat="1">
      <c r="A354" s="1"/>
      <c r="B354" s="599"/>
      <c r="C354" s="366" t="s">
        <v>50</v>
      </c>
      <c r="D354" s="373"/>
      <c r="E354" s="13"/>
    </row>
    <row r="355" spans="1:5" s="9" customFormat="1">
      <c r="A355" s="1"/>
      <c r="B355" s="599"/>
      <c r="C355" s="366" t="s">
        <v>51</v>
      </c>
      <c r="D355" s="373"/>
      <c r="E355" s="13"/>
    </row>
    <row r="356" spans="1:5" s="9" customFormat="1">
      <c r="A356" s="1"/>
      <c r="B356" s="599"/>
      <c r="C356" s="367"/>
      <c r="D356" s="374" t="s">
        <v>2290</v>
      </c>
      <c r="E356" s="367"/>
    </row>
    <row r="357" spans="1:5" s="9" customFormat="1" ht="28.5">
      <c r="A357" s="1"/>
      <c r="B357" s="599">
        <v>6.1</v>
      </c>
      <c r="C357" s="364"/>
      <c r="D357" s="372" t="s">
        <v>2291</v>
      </c>
      <c r="E357" s="365"/>
    </row>
    <row r="358" spans="1:5" s="9" customFormat="1">
      <c r="A358" s="1"/>
      <c r="B358" s="599"/>
      <c r="C358" s="366" t="s">
        <v>47</v>
      </c>
      <c r="D358" s="373"/>
      <c r="E358" s="13"/>
    </row>
    <row r="359" spans="1:5" s="9" customFormat="1">
      <c r="A359" s="1"/>
      <c r="B359" s="599"/>
      <c r="C359" s="366" t="s">
        <v>48</v>
      </c>
      <c r="D359" s="373"/>
      <c r="E359" s="13"/>
    </row>
    <row r="360" spans="1:5" s="9" customFormat="1">
      <c r="A360" s="1"/>
      <c r="B360" s="599"/>
      <c r="C360" s="366" t="s">
        <v>49</v>
      </c>
      <c r="D360" s="373"/>
      <c r="E360" s="13"/>
    </row>
    <row r="361" spans="1:5" s="9" customFormat="1">
      <c r="A361" s="1"/>
      <c r="B361" s="599"/>
      <c r="C361" s="366" t="s">
        <v>50</v>
      </c>
      <c r="D361" s="373"/>
      <c r="E361" s="13"/>
    </row>
    <row r="362" spans="1:5" s="9" customFormat="1">
      <c r="A362" s="1"/>
      <c r="B362" s="599"/>
      <c r="C362" s="366" t="s">
        <v>51</v>
      </c>
      <c r="D362" s="373"/>
      <c r="E362" s="13"/>
    </row>
    <row r="363" spans="1:5" s="9" customFormat="1" ht="42.75">
      <c r="A363" s="1"/>
      <c r="B363" s="599">
        <v>6.2</v>
      </c>
      <c r="C363" s="364"/>
      <c r="D363" s="372" t="s">
        <v>2292</v>
      </c>
      <c r="E363" s="365"/>
    </row>
    <row r="364" spans="1:5" s="9" customFormat="1">
      <c r="A364" s="1"/>
      <c r="B364" s="599"/>
      <c r="C364" s="366" t="s">
        <v>47</v>
      </c>
      <c r="D364" s="373"/>
      <c r="E364" s="13"/>
    </row>
    <row r="365" spans="1:5" s="9" customFormat="1">
      <c r="A365" s="1"/>
      <c r="B365" s="599"/>
      <c r="C365" s="366" t="s">
        <v>48</v>
      </c>
      <c r="D365" s="373"/>
      <c r="E365" s="13"/>
    </row>
    <row r="366" spans="1:5" s="9" customFormat="1">
      <c r="A366" s="1"/>
      <c r="B366" s="599"/>
      <c r="C366" s="366" t="s">
        <v>49</v>
      </c>
      <c r="D366" s="373"/>
      <c r="E366" s="13"/>
    </row>
    <row r="367" spans="1:5" s="9" customFormat="1">
      <c r="A367" s="1"/>
      <c r="B367" s="599"/>
      <c r="C367" s="366" t="s">
        <v>50</v>
      </c>
      <c r="D367" s="373"/>
      <c r="E367" s="13"/>
    </row>
    <row r="368" spans="1:5" s="9" customFormat="1">
      <c r="A368" s="1"/>
      <c r="B368" s="599"/>
      <c r="C368" s="366" t="s">
        <v>51</v>
      </c>
      <c r="D368" s="373"/>
      <c r="E368" s="13"/>
    </row>
    <row r="369" spans="1:5" s="9" customFormat="1">
      <c r="A369" s="1"/>
      <c r="B369" s="599">
        <v>6.3</v>
      </c>
      <c r="C369" s="364"/>
      <c r="D369" s="372" t="s">
        <v>2293</v>
      </c>
      <c r="E369" s="365"/>
    </row>
    <row r="370" spans="1:5" s="9" customFormat="1" ht="28.5">
      <c r="A370" s="1"/>
      <c r="B370" s="599" t="s">
        <v>505</v>
      </c>
      <c r="C370" s="364"/>
      <c r="D370" s="372" t="s">
        <v>2294</v>
      </c>
      <c r="E370" s="365"/>
    </row>
    <row r="371" spans="1:5" s="9" customFormat="1">
      <c r="A371" s="1"/>
      <c r="B371" s="599"/>
      <c r="C371" s="366" t="s">
        <v>47</v>
      </c>
      <c r="D371" s="373"/>
      <c r="E371" s="13"/>
    </row>
    <row r="372" spans="1:5" s="9" customFormat="1">
      <c r="A372" s="1"/>
      <c r="B372" s="599"/>
      <c r="C372" s="366" t="s">
        <v>48</v>
      </c>
      <c r="D372" s="373"/>
      <c r="E372" s="13"/>
    </row>
    <row r="373" spans="1:5" s="9" customFormat="1">
      <c r="A373" s="1"/>
      <c r="B373" s="599"/>
      <c r="C373" s="366" t="s">
        <v>49</v>
      </c>
      <c r="D373" s="373"/>
      <c r="E373" s="13"/>
    </row>
    <row r="374" spans="1:5" s="9" customFormat="1">
      <c r="A374" s="1"/>
      <c r="B374" s="599"/>
      <c r="C374" s="366" t="s">
        <v>50</v>
      </c>
      <c r="D374" s="373"/>
      <c r="E374" s="13"/>
    </row>
    <row r="375" spans="1:5" s="9" customFormat="1">
      <c r="A375" s="1"/>
      <c r="B375" s="599"/>
      <c r="C375" s="366" t="s">
        <v>51</v>
      </c>
      <c r="D375" s="373"/>
      <c r="E375" s="13"/>
    </row>
    <row r="376" spans="1:5" s="9" customFormat="1">
      <c r="A376" s="1"/>
      <c r="B376" s="599" t="s">
        <v>2295</v>
      </c>
      <c r="C376" s="364"/>
      <c r="D376" s="372" t="s">
        <v>2296</v>
      </c>
      <c r="E376" s="365"/>
    </row>
    <row r="377" spans="1:5" s="9" customFormat="1">
      <c r="A377" s="1"/>
      <c r="B377" s="599"/>
      <c r="C377" s="366" t="s">
        <v>47</v>
      </c>
      <c r="D377" s="373"/>
      <c r="E377" s="13"/>
    </row>
    <row r="378" spans="1:5" s="9" customFormat="1">
      <c r="A378" s="1"/>
      <c r="B378" s="599"/>
      <c r="C378" s="366" t="s">
        <v>48</v>
      </c>
      <c r="D378" s="373"/>
      <c r="E378" s="13"/>
    </row>
    <row r="379" spans="1:5" s="9" customFormat="1">
      <c r="A379" s="1"/>
      <c r="B379" s="599"/>
      <c r="C379" s="366" t="s">
        <v>49</v>
      </c>
      <c r="D379" s="373"/>
      <c r="E379" s="13"/>
    </row>
    <row r="380" spans="1:5" s="9" customFormat="1">
      <c r="A380" s="1"/>
      <c r="B380" s="599"/>
      <c r="C380" s="366" t="s">
        <v>50</v>
      </c>
      <c r="D380" s="373"/>
      <c r="E380" s="13"/>
    </row>
    <row r="381" spans="1:5" s="9" customFormat="1">
      <c r="A381" s="1"/>
      <c r="B381" s="599"/>
      <c r="C381" s="366" t="s">
        <v>51</v>
      </c>
      <c r="D381" s="373"/>
      <c r="E381" s="13"/>
    </row>
    <row r="382" spans="1:5" s="9" customFormat="1" ht="42.75">
      <c r="A382" s="1"/>
      <c r="B382" s="599" t="s">
        <v>2297</v>
      </c>
      <c r="C382" s="364"/>
      <c r="D382" s="372" t="s">
        <v>2298</v>
      </c>
      <c r="E382" s="365"/>
    </row>
    <row r="383" spans="1:5" s="9" customFormat="1">
      <c r="A383" s="1"/>
      <c r="B383" s="599"/>
      <c r="C383" s="366" t="s">
        <v>47</v>
      </c>
      <c r="D383" s="373"/>
      <c r="E383" s="13"/>
    </row>
    <row r="384" spans="1:5" s="9" customFormat="1">
      <c r="A384" s="1"/>
      <c r="B384" s="599"/>
      <c r="C384" s="366" t="s">
        <v>48</v>
      </c>
      <c r="D384" s="373"/>
      <c r="E384" s="13"/>
    </row>
    <row r="385" spans="1:5" s="9" customFormat="1">
      <c r="A385" s="1"/>
      <c r="B385" s="599"/>
      <c r="C385" s="366" t="s">
        <v>49</v>
      </c>
      <c r="D385" s="373"/>
      <c r="E385" s="13"/>
    </row>
    <row r="386" spans="1:5" s="9" customFormat="1">
      <c r="A386" s="1"/>
      <c r="B386" s="599"/>
      <c r="C386" s="366" t="s">
        <v>50</v>
      </c>
      <c r="D386" s="373"/>
      <c r="E386" s="13"/>
    </row>
    <row r="387" spans="1:5" s="9" customFormat="1">
      <c r="A387" s="1"/>
      <c r="B387" s="599"/>
      <c r="C387" s="366" t="s">
        <v>51</v>
      </c>
      <c r="D387" s="373"/>
      <c r="E387" s="13"/>
    </row>
    <row r="388" spans="1:5" s="9" customFormat="1" ht="28.5">
      <c r="A388" s="1"/>
      <c r="B388" s="599">
        <v>6.4</v>
      </c>
      <c r="C388" s="364"/>
      <c r="D388" s="372" t="s">
        <v>2299</v>
      </c>
      <c r="E388" s="365"/>
    </row>
    <row r="389" spans="1:5" s="9" customFormat="1">
      <c r="A389" s="1"/>
      <c r="B389" s="599"/>
      <c r="C389" s="366" t="s">
        <v>47</v>
      </c>
      <c r="D389" s="373"/>
      <c r="E389" s="13"/>
    </row>
    <row r="390" spans="1:5" s="9" customFormat="1">
      <c r="A390" s="1"/>
      <c r="B390" s="599"/>
      <c r="C390" s="366" t="s">
        <v>48</v>
      </c>
      <c r="D390" s="373"/>
      <c r="E390" s="13"/>
    </row>
    <row r="391" spans="1:5" s="9" customFormat="1">
      <c r="A391" s="1"/>
      <c r="B391" s="599"/>
      <c r="C391" s="366" t="s">
        <v>49</v>
      </c>
      <c r="D391" s="373"/>
      <c r="E391" s="13"/>
    </row>
    <row r="392" spans="1:5" s="9" customFormat="1">
      <c r="A392" s="1"/>
      <c r="B392" s="599"/>
      <c r="C392" s="366" t="s">
        <v>50</v>
      </c>
      <c r="D392" s="373"/>
      <c r="E392" s="13"/>
    </row>
    <row r="393" spans="1:5" s="9" customFormat="1">
      <c r="A393" s="1"/>
      <c r="B393" s="599"/>
      <c r="C393" s="366" t="s">
        <v>51</v>
      </c>
      <c r="D393" s="373"/>
      <c r="E393" s="13"/>
    </row>
    <row r="394" spans="1:5" s="9" customFormat="1" ht="99.75">
      <c r="A394" s="1"/>
      <c r="B394" s="599">
        <v>6.5</v>
      </c>
      <c r="C394" s="364"/>
      <c r="D394" s="372" t="s">
        <v>2300</v>
      </c>
      <c r="E394" s="365"/>
    </row>
    <row r="395" spans="1:5" s="9" customFormat="1">
      <c r="A395" s="1"/>
      <c r="B395" s="599"/>
      <c r="C395" s="366" t="s">
        <v>47</v>
      </c>
      <c r="D395" s="373"/>
      <c r="E395" s="13"/>
    </row>
    <row r="396" spans="1:5" s="9" customFormat="1">
      <c r="A396" s="1"/>
      <c r="B396" s="599"/>
      <c r="C396" s="366" t="s">
        <v>48</v>
      </c>
      <c r="D396" s="373"/>
      <c r="E396" s="13"/>
    </row>
    <row r="397" spans="1:5" s="9" customFormat="1">
      <c r="A397" s="1"/>
      <c r="B397" s="599"/>
      <c r="C397" s="366" t="s">
        <v>49</v>
      </c>
      <c r="D397" s="373"/>
      <c r="E397" s="13"/>
    </row>
    <row r="398" spans="1:5" s="9" customFormat="1">
      <c r="A398" s="1"/>
      <c r="B398" s="599"/>
      <c r="C398" s="366" t="s">
        <v>50</v>
      </c>
      <c r="D398" s="373"/>
      <c r="E398" s="13"/>
    </row>
    <row r="399" spans="1:5" s="9" customFormat="1">
      <c r="A399" s="1"/>
      <c r="B399" s="599"/>
      <c r="C399" s="366" t="s">
        <v>51</v>
      </c>
      <c r="D399" s="373"/>
      <c r="E399" s="13"/>
    </row>
    <row r="400" spans="1:5" s="9" customFormat="1">
      <c r="A400" s="1"/>
      <c r="B400" s="599"/>
      <c r="C400" s="367"/>
      <c r="D400" s="374" t="s">
        <v>2301</v>
      </c>
      <c r="E400" s="367"/>
    </row>
    <row r="401" spans="1:5" s="9" customFormat="1" ht="71.25">
      <c r="A401" s="1"/>
      <c r="B401" s="599">
        <v>7.1</v>
      </c>
      <c r="C401" s="364"/>
      <c r="D401" s="372" t="s">
        <v>2302</v>
      </c>
      <c r="E401" s="365"/>
    </row>
    <row r="402" spans="1:5" s="9" customFormat="1">
      <c r="A402" s="1"/>
      <c r="B402" s="599"/>
      <c r="C402" s="366" t="s">
        <v>47</v>
      </c>
      <c r="D402" s="373"/>
      <c r="E402" s="13"/>
    </row>
    <row r="403" spans="1:5" s="9" customFormat="1">
      <c r="A403" s="1"/>
      <c r="B403" s="599"/>
      <c r="C403" s="366" t="s">
        <v>48</v>
      </c>
      <c r="D403" s="373"/>
      <c r="E403" s="13"/>
    </row>
    <row r="404" spans="1:5" s="9" customFormat="1">
      <c r="A404" s="1"/>
      <c r="B404" s="599"/>
      <c r="C404" s="366" t="s">
        <v>49</v>
      </c>
      <c r="D404" s="373"/>
      <c r="E404" s="13"/>
    </row>
    <row r="405" spans="1:5" s="9" customFormat="1">
      <c r="A405" s="1"/>
      <c r="B405" s="599"/>
      <c r="C405" s="366" t="s">
        <v>50</v>
      </c>
      <c r="D405" s="373"/>
      <c r="E405" s="13"/>
    </row>
    <row r="406" spans="1:5" s="9" customFormat="1">
      <c r="A406" s="1"/>
      <c r="B406" s="599"/>
      <c r="C406" s="366" t="s">
        <v>51</v>
      </c>
      <c r="D406" s="373"/>
      <c r="E406" s="13"/>
    </row>
    <row r="407" spans="1:5" s="9" customFormat="1" ht="28.5">
      <c r="A407" s="1"/>
      <c r="B407" s="599">
        <v>7.2</v>
      </c>
      <c r="C407" s="364"/>
      <c r="D407" s="372" t="s">
        <v>2303</v>
      </c>
      <c r="E407" s="365"/>
    </row>
    <row r="408" spans="1:5" s="9" customFormat="1">
      <c r="A408" s="1"/>
      <c r="B408" s="599"/>
      <c r="C408" s="366" t="s">
        <v>47</v>
      </c>
      <c r="D408" s="373"/>
      <c r="E408" s="13"/>
    </row>
    <row r="409" spans="1:5" s="9" customFormat="1">
      <c r="A409" s="1"/>
      <c r="B409" s="599"/>
      <c r="C409" s="366" t="s">
        <v>48</v>
      </c>
      <c r="D409" s="373"/>
      <c r="E409" s="13"/>
    </row>
    <row r="410" spans="1:5" s="9" customFormat="1">
      <c r="A410" s="1"/>
      <c r="B410" s="599"/>
      <c r="C410" s="366" t="s">
        <v>49</v>
      </c>
      <c r="D410" s="373"/>
      <c r="E410" s="13"/>
    </row>
    <row r="411" spans="1:5" s="9" customFormat="1">
      <c r="A411" s="1"/>
      <c r="B411" s="599"/>
      <c r="C411" s="366" t="s">
        <v>50</v>
      </c>
      <c r="D411" s="373"/>
      <c r="E411" s="13"/>
    </row>
    <row r="412" spans="1:5" s="9" customFormat="1">
      <c r="A412" s="1"/>
      <c r="B412" s="599"/>
      <c r="C412" s="366" t="s">
        <v>51</v>
      </c>
      <c r="D412" s="373"/>
      <c r="E412" s="13"/>
    </row>
    <row r="413" spans="1:5" s="9" customFormat="1" ht="28.5">
      <c r="A413" s="1"/>
      <c r="B413" s="599" t="s">
        <v>559</v>
      </c>
      <c r="C413" s="364"/>
      <c r="D413" s="372" t="s">
        <v>2304</v>
      </c>
      <c r="E413" s="365"/>
    </row>
    <row r="414" spans="1:5" s="9" customFormat="1">
      <c r="A414" s="1"/>
      <c r="B414" s="599"/>
      <c r="C414" s="366" t="s">
        <v>47</v>
      </c>
      <c r="D414" s="373"/>
      <c r="E414" s="13"/>
    </row>
    <row r="415" spans="1:5" s="9" customFormat="1">
      <c r="A415" s="1"/>
      <c r="B415" s="599"/>
      <c r="C415" s="366" t="s">
        <v>48</v>
      </c>
      <c r="D415" s="373"/>
      <c r="E415" s="13"/>
    </row>
    <row r="416" spans="1:5" s="9" customFormat="1">
      <c r="A416" s="1"/>
      <c r="B416" s="599"/>
      <c r="C416" s="366" t="s">
        <v>49</v>
      </c>
      <c r="D416" s="373"/>
      <c r="E416" s="13"/>
    </row>
    <row r="417" spans="1:5" s="9" customFormat="1">
      <c r="A417" s="1"/>
      <c r="B417" s="599"/>
      <c r="C417" s="366" t="s">
        <v>50</v>
      </c>
      <c r="D417" s="373"/>
      <c r="E417" s="13"/>
    </row>
    <row r="418" spans="1:5" s="9" customFormat="1">
      <c r="A418" s="1"/>
      <c r="B418" s="599"/>
      <c r="C418" s="366" t="s">
        <v>51</v>
      </c>
      <c r="D418" s="373"/>
      <c r="E418" s="13"/>
    </row>
    <row r="419" spans="1:5" s="9" customFormat="1" ht="28.5">
      <c r="A419" s="1"/>
      <c r="B419" s="599" t="s">
        <v>2305</v>
      </c>
      <c r="C419" s="364"/>
      <c r="D419" s="372" t="s">
        <v>2306</v>
      </c>
      <c r="E419" s="365"/>
    </row>
    <row r="420" spans="1:5" s="9" customFormat="1">
      <c r="A420" s="1"/>
      <c r="B420" s="599"/>
      <c r="C420" s="366" t="s">
        <v>47</v>
      </c>
      <c r="D420" s="373"/>
      <c r="E420" s="13"/>
    </row>
    <row r="421" spans="1:5" s="9" customFormat="1">
      <c r="A421" s="1"/>
      <c r="B421" s="599"/>
      <c r="C421" s="366" t="s">
        <v>48</v>
      </c>
      <c r="D421" s="373"/>
      <c r="E421" s="13"/>
    </row>
    <row r="422" spans="1:5" s="9" customFormat="1">
      <c r="A422" s="1"/>
      <c r="B422" s="599"/>
      <c r="C422" s="366" t="s">
        <v>49</v>
      </c>
      <c r="D422" s="373"/>
      <c r="E422" s="13"/>
    </row>
    <row r="423" spans="1:5" s="9" customFormat="1">
      <c r="A423" s="1"/>
      <c r="B423" s="599"/>
      <c r="C423" s="366" t="s">
        <v>50</v>
      </c>
      <c r="D423" s="373"/>
      <c r="E423" s="13"/>
    </row>
    <row r="424" spans="1:5" s="9" customFormat="1">
      <c r="A424" s="1"/>
      <c r="B424" s="599"/>
      <c r="C424" s="366" t="s">
        <v>51</v>
      </c>
      <c r="D424" s="373"/>
      <c r="E424" s="13"/>
    </row>
    <row r="425" spans="1:5" s="9" customFormat="1" ht="42.75">
      <c r="A425" s="1"/>
      <c r="B425" s="599">
        <v>7.4</v>
      </c>
      <c r="C425" s="364"/>
      <c r="D425" s="372" t="s">
        <v>2307</v>
      </c>
      <c r="E425" s="365"/>
    </row>
    <row r="426" spans="1:5" s="9" customFormat="1">
      <c r="A426" s="1"/>
      <c r="B426" s="599"/>
      <c r="C426" s="366" t="s">
        <v>47</v>
      </c>
      <c r="D426" s="373"/>
      <c r="E426" s="13"/>
    </row>
    <row r="427" spans="1:5" s="9" customFormat="1">
      <c r="A427" s="1"/>
      <c r="B427" s="599"/>
      <c r="C427" s="366" t="s">
        <v>48</v>
      </c>
      <c r="D427" s="373"/>
      <c r="E427" s="13"/>
    </row>
    <row r="428" spans="1:5" s="9" customFormat="1">
      <c r="A428" s="1"/>
      <c r="B428" s="599"/>
      <c r="C428" s="366" t="s">
        <v>49</v>
      </c>
      <c r="D428" s="373"/>
      <c r="E428" s="13"/>
    </row>
    <row r="429" spans="1:5" s="9" customFormat="1">
      <c r="A429" s="1"/>
      <c r="B429" s="599"/>
      <c r="C429" s="366" t="s">
        <v>50</v>
      </c>
      <c r="D429" s="373"/>
      <c r="E429" s="13"/>
    </row>
    <row r="430" spans="1:5" s="9" customFormat="1">
      <c r="A430" s="1"/>
      <c r="B430" s="599"/>
      <c r="C430" s="366" t="s">
        <v>51</v>
      </c>
      <c r="D430" s="373"/>
      <c r="E430" s="13"/>
    </row>
    <row r="431" spans="1:5" s="9" customFormat="1" ht="28.5">
      <c r="A431" s="1"/>
      <c r="B431" s="599">
        <v>7.5</v>
      </c>
      <c r="C431" s="364"/>
      <c r="D431" s="372" t="s">
        <v>2308</v>
      </c>
      <c r="E431" s="365"/>
    </row>
    <row r="432" spans="1:5" s="9" customFormat="1">
      <c r="A432" s="1"/>
      <c r="B432" s="599"/>
      <c r="C432" s="366" t="s">
        <v>47</v>
      </c>
      <c r="D432" s="373"/>
      <c r="E432" s="13"/>
    </row>
    <row r="433" spans="1:5" s="9" customFormat="1">
      <c r="A433" s="1"/>
      <c r="B433" s="599"/>
      <c r="C433" s="366" t="s">
        <v>48</v>
      </c>
      <c r="D433" s="373"/>
      <c r="E433" s="13"/>
    </row>
    <row r="434" spans="1:5" s="9" customFormat="1">
      <c r="A434" s="1"/>
      <c r="B434" s="599"/>
      <c r="C434" s="366" t="s">
        <v>49</v>
      </c>
      <c r="D434" s="373"/>
      <c r="E434" s="13"/>
    </row>
    <row r="435" spans="1:5" s="9" customFormat="1">
      <c r="A435" s="1"/>
      <c r="B435" s="599"/>
      <c r="C435" s="366" t="s">
        <v>50</v>
      </c>
      <c r="D435" s="373"/>
      <c r="E435" s="13"/>
    </row>
    <row r="436" spans="1:5" s="9" customFormat="1">
      <c r="A436" s="1"/>
      <c r="B436" s="599"/>
      <c r="C436" s="366" t="s">
        <v>51</v>
      </c>
      <c r="D436" s="373"/>
      <c r="E436" s="13"/>
    </row>
    <row r="437" spans="1:5" s="9" customFormat="1">
      <c r="A437" s="1"/>
      <c r="B437" s="599"/>
      <c r="C437" s="367"/>
      <c r="D437" s="374" t="s">
        <v>2309</v>
      </c>
      <c r="E437" s="367"/>
    </row>
    <row r="438" spans="1:5" s="9" customFormat="1" ht="57">
      <c r="A438" s="1"/>
      <c r="B438" s="599" t="s">
        <v>2310</v>
      </c>
      <c r="C438" s="364"/>
      <c r="D438" s="372" t="s">
        <v>2311</v>
      </c>
      <c r="E438" s="365"/>
    </row>
    <row r="439" spans="1:5" s="9" customFormat="1">
      <c r="A439" s="1"/>
      <c r="B439" s="599"/>
      <c r="C439" s="366" t="s">
        <v>47</v>
      </c>
      <c r="D439" s="373"/>
      <c r="E439" s="13"/>
    </row>
    <row r="440" spans="1:5" s="9" customFormat="1">
      <c r="A440" s="1"/>
      <c r="B440" s="599"/>
      <c r="C440" s="366" t="s">
        <v>48</v>
      </c>
      <c r="D440" s="373"/>
      <c r="E440" s="13"/>
    </row>
    <row r="441" spans="1:5" s="9" customFormat="1">
      <c r="A441" s="1"/>
      <c r="B441" s="599"/>
      <c r="C441" s="366" t="s">
        <v>49</v>
      </c>
      <c r="D441" s="373"/>
      <c r="E441" s="13"/>
    </row>
    <row r="442" spans="1:5" s="9" customFormat="1">
      <c r="A442" s="1"/>
      <c r="B442" s="599"/>
      <c r="C442" s="366" t="s">
        <v>50</v>
      </c>
      <c r="D442" s="373"/>
      <c r="E442" s="13"/>
    </row>
    <row r="443" spans="1:5" s="9" customFormat="1">
      <c r="A443" s="1"/>
      <c r="B443" s="599"/>
      <c r="C443" s="366" t="s">
        <v>51</v>
      </c>
      <c r="D443" s="373"/>
      <c r="E443" s="13"/>
    </row>
    <row r="444" spans="1:5" s="9" customFormat="1">
      <c r="A444" s="1"/>
      <c r="B444" s="599" t="s">
        <v>2312</v>
      </c>
      <c r="C444" s="364"/>
      <c r="D444" s="372" t="s">
        <v>2313</v>
      </c>
      <c r="E444" s="365"/>
    </row>
    <row r="445" spans="1:5" s="9" customFormat="1" ht="28.5">
      <c r="A445" s="1"/>
      <c r="B445" s="599" t="s">
        <v>2314</v>
      </c>
      <c r="C445" s="364"/>
      <c r="D445" s="372" t="s">
        <v>2315</v>
      </c>
      <c r="E445" s="365"/>
    </row>
    <row r="446" spans="1:5" s="9" customFormat="1">
      <c r="A446" s="1"/>
      <c r="B446" s="599"/>
      <c r="C446" s="366" t="s">
        <v>47</v>
      </c>
      <c r="D446" s="373"/>
      <c r="E446" s="13"/>
    </row>
    <row r="447" spans="1:5" s="9" customFormat="1">
      <c r="A447" s="1"/>
      <c r="B447" s="599"/>
      <c r="C447" s="366" t="s">
        <v>48</v>
      </c>
      <c r="D447" s="373"/>
      <c r="E447" s="13"/>
    </row>
    <row r="448" spans="1:5" s="9" customFormat="1">
      <c r="A448" s="1"/>
      <c r="B448" s="599"/>
      <c r="C448" s="366" t="s">
        <v>49</v>
      </c>
      <c r="D448" s="373"/>
      <c r="E448" s="13"/>
    </row>
    <row r="449" spans="1:5" s="9" customFormat="1">
      <c r="A449" s="1"/>
      <c r="B449" s="599"/>
      <c r="C449" s="366" t="s">
        <v>50</v>
      </c>
      <c r="D449" s="373"/>
      <c r="E449" s="13"/>
    </row>
    <row r="450" spans="1:5" s="9" customFormat="1">
      <c r="A450" s="1"/>
      <c r="B450" s="599"/>
      <c r="C450" s="366" t="s">
        <v>51</v>
      </c>
      <c r="D450" s="373"/>
      <c r="E450" s="13"/>
    </row>
    <row r="451" spans="1:5" s="9" customFormat="1" ht="42.75">
      <c r="A451" s="1"/>
      <c r="B451" s="599" t="s">
        <v>2316</v>
      </c>
      <c r="C451" s="364"/>
      <c r="D451" s="372" t="s">
        <v>2317</v>
      </c>
      <c r="E451" s="365"/>
    </row>
    <row r="452" spans="1:5" s="9" customFormat="1">
      <c r="A452" s="1"/>
      <c r="B452" s="599"/>
      <c r="C452" s="366" t="s">
        <v>47</v>
      </c>
      <c r="D452" s="373"/>
      <c r="E452" s="13"/>
    </row>
    <row r="453" spans="1:5" s="9" customFormat="1">
      <c r="A453" s="1"/>
      <c r="B453" s="599"/>
      <c r="C453" s="366" t="s">
        <v>48</v>
      </c>
      <c r="D453" s="373"/>
      <c r="E453" s="13"/>
    </row>
    <row r="454" spans="1:5" s="9" customFormat="1">
      <c r="A454" s="1"/>
      <c r="B454" s="599"/>
      <c r="C454" s="366" t="s">
        <v>49</v>
      </c>
      <c r="D454" s="373"/>
      <c r="E454" s="13"/>
    </row>
    <row r="455" spans="1:5" s="9" customFormat="1">
      <c r="A455" s="1"/>
      <c r="B455" s="599"/>
      <c r="C455" s="366" t="s">
        <v>50</v>
      </c>
      <c r="D455" s="373"/>
      <c r="E455" s="13"/>
    </row>
    <row r="456" spans="1:5" s="9" customFormat="1">
      <c r="A456" s="1"/>
      <c r="B456" s="599"/>
      <c r="C456" s="366" t="s">
        <v>51</v>
      </c>
      <c r="D456" s="373"/>
      <c r="E456" s="13"/>
    </row>
    <row r="457" spans="1:5" s="9" customFormat="1" ht="28.5">
      <c r="A457" s="1"/>
      <c r="B457" s="599" t="s">
        <v>2318</v>
      </c>
      <c r="C457" s="364"/>
      <c r="D457" s="372" t="s">
        <v>2319</v>
      </c>
      <c r="E457" s="365"/>
    </row>
    <row r="458" spans="1:5" s="9" customFormat="1">
      <c r="A458" s="1"/>
      <c r="B458" s="599"/>
      <c r="C458" s="366" t="s">
        <v>47</v>
      </c>
      <c r="D458" s="373"/>
      <c r="E458" s="13"/>
    </row>
    <row r="459" spans="1:5" s="9" customFormat="1">
      <c r="A459" s="1"/>
      <c r="B459" s="599"/>
      <c r="C459" s="366" t="s">
        <v>48</v>
      </c>
      <c r="D459" s="373"/>
      <c r="E459" s="13"/>
    </row>
    <row r="460" spans="1:5" s="9" customFormat="1">
      <c r="A460" s="1"/>
      <c r="B460" s="599"/>
      <c r="C460" s="366" t="s">
        <v>49</v>
      </c>
      <c r="D460" s="373"/>
      <c r="E460" s="13"/>
    </row>
    <row r="461" spans="1:5" s="9" customFormat="1">
      <c r="A461" s="1"/>
      <c r="B461" s="599"/>
      <c r="C461" s="366" t="s">
        <v>50</v>
      </c>
      <c r="D461" s="373"/>
      <c r="E461" s="13"/>
    </row>
    <row r="462" spans="1:5" s="9" customFormat="1">
      <c r="A462" s="1"/>
      <c r="B462" s="599"/>
      <c r="C462" s="366" t="s">
        <v>51</v>
      </c>
      <c r="D462" s="373"/>
      <c r="E462" s="13"/>
    </row>
    <row r="463" spans="1:5" s="9" customFormat="1" ht="28.5">
      <c r="A463" s="1"/>
      <c r="B463" s="599">
        <v>8.1999999999999993</v>
      </c>
      <c r="C463" s="364"/>
      <c r="D463" s="372" t="s">
        <v>2320</v>
      </c>
      <c r="E463" s="365"/>
    </row>
    <row r="464" spans="1:5" s="9" customFormat="1">
      <c r="A464" s="1"/>
      <c r="B464" s="599"/>
      <c r="C464" s="366" t="s">
        <v>47</v>
      </c>
      <c r="D464" s="373"/>
      <c r="E464" s="13"/>
    </row>
    <row r="465" spans="1:5" s="9" customFormat="1">
      <c r="A465" s="1"/>
      <c r="B465" s="599"/>
      <c r="C465" s="366" t="s">
        <v>48</v>
      </c>
      <c r="D465" s="373"/>
      <c r="E465" s="13"/>
    </row>
    <row r="466" spans="1:5" s="9" customFormat="1">
      <c r="A466" s="1"/>
      <c r="B466" s="599"/>
      <c r="C466" s="366" t="s">
        <v>49</v>
      </c>
      <c r="D466" s="373"/>
      <c r="E466" s="13"/>
    </row>
    <row r="467" spans="1:5" s="9" customFormat="1">
      <c r="A467" s="1"/>
      <c r="B467" s="599"/>
      <c r="C467" s="366" t="s">
        <v>50</v>
      </c>
      <c r="D467" s="373"/>
      <c r="E467" s="13"/>
    </row>
    <row r="468" spans="1:5" s="9" customFormat="1">
      <c r="A468" s="1"/>
      <c r="B468" s="599"/>
      <c r="C468" s="366" t="s">
        <v>51</v>
      </c>
      <c r="D468" s="373"/>
      <c r="E468" s="13"/>
    </row>
    <row r="469" spans="1:5" s="9" customFormat="1" ht="42.75">
      <c r="A469" s="1"/>
      <c r="B469" s="599" t="s">
        <v>563</v>
      </c>
      <c r="C469" s="364"/>
      <c r="D469" s="372" t="s">
        <v>2321</v>
      </c>
      <c r="E469" s="365"/>
    </row>
    <row r="470" spans="1:5" s="9" customFormat="1">
      <c r="A470" s="1"/>
      <c r="B470" s="599"/>
      <c r="C470" s="366" t="s">
        <v>47</v>
      </c>
      <c r="D470" s="373"/>
      <c r="E470" s="13"/>
    </row>
    <row r="471" spans="1:5" s="9" customFormat="1">
      <c r="A471" s="1"/>
      <c r="B471" s="599"/>
      <c r="C471" s="366" t="s">
        <v>48</v>
      </c>
      <c r="D471" s="373"/>
      <c r="E471" s="13"/>
    </row>
    <row r="472" spans="1:5" s="9" customFormat="1">
      <c r="A472" s="1"/>
      <c r="B472" s="599"/>
      <c r="C472" s="366" t="s">
        <v>49</v>
      </c>
      <c r="D472" s="373"/>
      <c r="E472" s="13"/>
    </row>
    <row r="473" spans="1:5" s="9" customFormat="1">
      <c r="A473" s="1"/>
      <c r="B473" s="599"/>
      <c r="C473" s="366" t="s">
        <v>50</v>
      </c>
      <c r="D473" s="373"/>
      <c r="E473" s="13"/>
    </row>
    <row r="474" spans="1:5" s="9" customFormat="1">
      <c r="A474" s="1"/>
      <c r="B474" s="599"/>
      <c r="C474" s="366" t="s">
        <v>51</v>
      </c>
      <c r="D474" s="373"/>
      <c r="E474" s="13"/>
    </row>
    <row r="475" spans="1:5" s="9" customFormat="1">
      <c r="A475" s="1"/>
      <c r="B475" s="599" t="s">
        <v>2322</v>
      </c>
      <c r="C475" s="364"/>
      <c r="D475" s="372" t="s">
        <v>2323</v>
      </c>
      <c r="E475" s="365"/>
    </row>
    <row r="476" spans="1:5" s="9" customFormat="1">
      <c r="A476" s="1"/>
      <c r="B476" s="599"/>
      <c r="C476" s="366" t="s">
        <v>47</v>
      </c>
      <c r="D476" s="373"/>
      <c r="E476" s="13"/>
    </row>
    <row r="477" spans="1:5" s="9" customFormat="1">
      <c r="A477" s="1"/>
      <c r="B477" s="599"/>
      <c r="C477" s="366" t="s">
        <v>48</v>
      </c>
      <c r="D477" s="373"/>
      <c r="E477" s="13"/>
    </row>
    <row r="478" spans="1:5" s="9" customFormat="1">
      <c r="A478" s="1"/>
      <c r="B478" s="599"/>
      <c r="C478" s="366" t="s">
        <v>49</v>
      </c>
      <c r="D478" s="373"/>
      <c r="E478" s="13"/>
    </row>
    <row r="479" spans="1:5" s="9" customFormat="1">
      <c r="A479" s="1"/>
      <c r="B479" s="599"/>
      <c r="C479" s="366" t="s">
        <v>50</v>
      </c>
      <c r="D479" s="373"/>
      <c r="E479" s="13"/>
    </row>
    <row r="480" spans="1:5" s="9" customFormat="1">
      <c r="A480" s="1"/>
      <c r="B480" s="599"/>
      <c r="C480" s="366" t="s">
        <v>51</v>
      </c>
      <c r="D480" s="373"/>
      <c r="E480" s="13"/>
    </row>
    <row r="481" spans="1:5" s="9" customFormat="1">
      <c r="A481" s="1"/>
      <c r="B481" s="599" t="s">
        <v>2324</v>
      </c>
      <c r="C481" s="364"/>
      <c r="D481" s="372" t="s">
        <v>2325</v>
      </c>
      <c r="E481" s="365"/>
    </row>
    <row r="482" spans="1:5" s="9" customFormat="1">
      <c r="A482" s="1"/>
      <c r="B482" s="599"/>
      <c r="C482" s="366" t="s">
        <v>47</v>
      </c>
      <c r="D482" s="373"/>
      <c r="E482" s="13"/>
    </row>
    <row r="483" spans="1:5" s="9" customFormat="1">
      <c r="A483" s="1"/>
      <c r="B483" s="599"/>
      <c r="C483" s="366" t="s">
        <v>48</v>
      </c>
      <c r="D483" s="373"/>
      <c r="E483" s="13"/>
    </row>
    <row r="484" spans="1:5" s="9" customFormat="1">
      <c r="A484" s="1"/>
      <c r="B484" s="599"/>
      <c r="C484" s="366" t="s">
        <v>49</v>
      </c>
      <c r="D484" s="373"/>
      <c r="E484" s="13"/>
    </row>
    <row r="485" spans="1:5" s="9" customFormat="1">
      <c r="A485" s="1"/>
      <c r="B485" s="599"/>
      <c r="C485" s="366" t="s">
        <v>50</v>
      </c>
      <c r="D485" s="373"/>
      <c r="E485" s="13"/>
    </row>
    <row r="486" spans="1:5" s="9" customFormat="1">
      <c r="A486" s="1"/>
      <c r="B486" s="599"/>
      <c r="C486" s="366" t="s">
        <v>51</v>
      </c>
      <c r="D486" s="373"/>
      <c r="E486" s="13"/>
    </row>
    <row r="487" spans="1:5" s="9" customFormat="1" ht="42.75">
      <c r="A487" s="1"/>
      <c r="B487" s="599" t="s">
        <v>2326</v>
      </c>
      <c r="C487" s="364"/>
      <c r="D487" s="372" t="s">
        <v>2327</v>
      </c>
      <c r="E487" s="365"/>
    </row>
    <row r="488" spans="1:5" s="9" customFormat="1">
      <c r="A488" s="1"/>
      <c r="B488" s="599"/>
      <c r="C488" s="366" t="s">
        <v>47</v>
      </c>
      <c r="D488" s="373"/>
      <c r="E488" s="13"/>
    </row>
    <row r="489" spans="1:5" s="9" customFormat="1">
      <c r="A489" s="1"/>
      <c r="B489" s="599"/>
      <c r="C489" s="366" t="s">
        <v>48</v>
      </c>
      <c r="D489" s="373"/>
      <c r="E489" s="13"/>
    </row>
    <row r="490" spans="1:5" s="9" customFormat="1">
      <c r="A490" s="1"/>
      <c r="B490" s="599"/>
      <c r="C490" s="366" t="s">
        <v>49</v>
      </c>
      <c r="D490" s="373"/>
      <c r="E490" s="13"/>
    </row>
    <row r="491" spans="1:5" s="9" customFormat="1">
      <c r="A491" s="1"/>
      <c r="B491" s="599"/>
      <c r="C491" s="366" t="s">
        <v>50</v>
      </c>
      <c r="D491" s="373"/>
      <c r="E491" s="13"/>
    </row>
    <row r="492" spans="1:5" s="9" customFormat="1">
      <c r="A492" s="1"/>
      <c r="B492" s="599"/>
      <c r="C492" s="366" t="s">
        <v>51</v>
      </c>
      <c r="D492" s="373"/>
      <c r="E492" s="13"/>
    </row>
    <row r="493" spans="1:5" s="9" customFormat="1">
      <c r="A493" s="1"/>
      <c r="B493" s="599"/>
      <c r="C493" s="367"/>
      <c r="D493" s="374" t="s">
        <v>2328</v>
      </c>
      <c r="E493" s="367"/>
    </row>
    <row r="494" spans="1:5" s="9" customFormat="1" ht="85.5">
      <c r="A494" s="1"/>
      <c r="B494" s="599">
        <v>9.1</v>
      </c>
      <c r="C494" s="364"/>
      <c r="D494" s="372" t="s">
        <v>2329</v>
      </c>
      <c r="E494" s="365"/>
    </row>
    <row r="495" spans="1:5" s="9" customFormat="1">
      <c r="A495" s="1"/>
      <c r="B495" s="599"/>
      <c r="C495" s="366" t="s">
        <v>47</v>
      </c>
      <c r="D495" s="373"/>
      <c r="E495" s="13"/>
    </row>
    <row r="496" spans="1:5" s="9" customFormat="1">
      <c r="A496" s="1"/>
      <c r="B496" s="599"/>
      <c r="C496" s="366" t="s">
        <v>48</v>
      </c>
      <c r="D496" s="373"/>
      <c r="E496" s="13"/>
    </row>
    <row r="497" spans="1:5" s="9" customFormat="1">
      <c r="A497" s="1"/>
      <c r="B497" s="599"/>
      <c r="C497" s="366" t="s">
        <v>49</v>
      </c>
      <c r="D497" s="373"/>
      <c r="E497" s="13"/>
    </row>
    <row r="498" spans="1:5" s="9" customFormat="1">
      <c r="A498" s="1"/>
      <c r="B498" s="599"/>
      <c r="C498" s="366" t="s">
        <v>50</v>
      </c>
      <c r="D498" s="373"/>
      <c r="E498" s="13"/>
    </row>
    <row r="499" spans="1:5" s="9" customFormat="1">
      <c r="A499" s="1"/>
      <c r="B499" s="599"/>
      <c r="C499" s="366" t="s">
        <v>51</v>
      </c>
      <c r="D499" s="373"/>
      <c r="E499" s="13"/>
    </row>
    <row r="500" spans="1:5" s="9" customFormat="1" ht="42.75">
      <c r="A500" s="1"/>
      <c r="B500" s="599">
        <v>9.1999999999999993</v>
      </c>
      <c r="C500" s="364"/>
      <c r="D500" s="372" t="s">
        <v>2330</v>
      </c>
      <c r="E500" s="365"/>
    </row>
    <row r="501" spans="1:5" s="9" customFormat="1">
      <c r="A501" s="1"/>
      <c r="B501" s="599"/>
      <c r="C501" s="366" t="s">
        <v>47</v>
      </c>
      <c r="D501" s="373"/>
      <c r="E501" s="13"/>
    </row>
    <row r="502" spans="1:5" s="9" customFormat="1">
      <c r="A502" s="1"/>
      <c r="B502" s="599"/>
      <c r="C502" s="366" t="s">
        <v>48</v>
      </c>
      <c r="D502" s="373"/>
      <c r="E502" s="13"/>
    </row>
    <row r="503" spans="1:5" s="9" customFormat="1">
      <c r="A503" s="1"/>
      <c r="B503" s="599"/>
      <c r="C503" s="366" t="s">
        <v>49</v>
      </c>
      <c r="D503" s="373"/>
      <c r="E503" s="13"/>
    </row>
    <row r="504" spans="1:5" s="9" customFormat="1">
      <c r="A504" s="1"/>
      <c r="B504" s="599"/>
      <c r="C504" s="366" t="s">
        <v>50</v>
      </c>
      <c r="D504" s="373"/>
      <c r="E504" s="13"/>
    </row>
    <row r="505" spans="1:5" s="9" customFormat="1">
      <c r="A505" s="1"/>
      <c r="B505" s="599"/>
      <c r="C505" s="366" t="s">
        <v>51</v>
      </c>
      <c r="D505" s="373"/>
      <c r="E505" s="13"/>
    </row>
    <row r="506" spans="1:5" s="9" customFormat="1" ht="42.75">
      <c r="A506" s="1"/>
      <c r="B506" s="599">
        <v>9.3000000000000007</v>
      </c>
      <c r="C506" s="364"/>
      <c r="D506" s="372" t="s">
        <v>2331</v>
      </c>
      <c r="E506" s="365"/>
    </row>
    <row r="507" spans="1:5" s="9" customFormat="1">
      <c r="A507" s="1"/>
      <c r="B507" s="599"/>
      <c r="C507" s="366" t="s">
        <v>47</v>
      </c>
      <c r="D507" s="373"/>
      <c r="E507" s="13"/>
    </row>
    <row r="508" spans="1:5" s="9" customFormat="1">
      <c r="A508" s="1"/>
      <c r="B508" s="599"/>
      <c r="C508" s="366" t="s">
        <v>48</v>
      </c>
      <c r="D508" s="373"/>
      <c r="E508" s="13"/>
    </row>
    <row r="509" spans="1:5" s="9" customFormat="1">
      <c r="A509" s="1"/>
      <c r="B509" s="599"/>
      <c r="C509" s="366" t="s">
        <v>49</v>
      </c>
      <c r="D509" s="373"/>
      <c r="E509" s="13"/>
    </row>
    <row r="510" spans="1:5" s="9" customFormat="1">
      <c r="A510" s="1"/>
      <c r="B510" s="599"/>
      <c r="C510" s="366" t="s">
        <v>50</v>
      </c>
      <c r="D510" s="373"/>
      <c r="E510" s="13"/>
    </row>
    <row r="511" spans="1:5" s="9" customFormat="1">
      <c r="A511" s="1"/>
      <c r="B511" s="599"/>
      <c r="C511" s="366" t="s">
        <v>51</v>
      </c>
      <c r="D511" s="373"/>
      <c r="E511" s="13"/>
    </row>
    <row r="512" spans="1:5" s="9" customFormat="1" ht="28.5">
      <c r="A512" s="1"/>
      <c r="B512" s="599">
        <v>9.4</v>
      </c>
      <c r="C512" s="364"/>
      <c r="D512" s="372" t="s">
        <v>2332</v>
      </c>
      <c r="E512" s="365"/>
    </row>
    <row r="513" spans="1:5" s="9" customFormat="1">
      <c r="A513" s="1"/>
      <c r="B513" s="599"/>
      <c r="C513" s="366" t="s">
        <v>47</v>
      </c>
      <c r="D513" s="373"/>
      <c r="E513" s="13"/>
    </row>
    <row r="514" spans="1:5" s="9" customFormat="1">
      <c r="A514" s="1"/>
      <c r="B514" s="599"/>
      <c r="C514" s="366" t="s">
        <v>48</v>
      </c>
      <c r="D514" s="373"/>
      <c r="E514" s="13"/>
    </row>
    <row r="515" spans="1:5" s="9" customFormat="1">
      <c r="A515" s="1"/>
      <c r="B515" s="599"/>
      <c r="C515" s="366" t="s">
        <v>49</v>
      </c>
      <c r="D515" s="373"/>
      <c r="E515" s="13"/>
    </row>
    <row r="516" spans="1:5" s="9" customFormat="1">
      <c r="A516" s="1"/>
      <c r="B516" s="599"/>
      <c r="C516" s="366" t="s">
        <v>50</v>
      </c>
      <c r="D516" s="373"/>
      <c r="E516" s="13"/>
    </row>
    <row r="517" spans="1:5" s="9" customFormat="1">
      <c r="A517" s="1"/>
      <c r="B517" s="599"/>
      <c r="C517" s="366" t="s">
        <v>51</v>
      </c>
      <c r="D517" s="373"/>
      <c r="E517" s="13"/>
    </row>
    <row r="518" spans="1:5" s="9" customFormat="1">
      <c r="A518" s="1"/>
      <c r="B518" s="599"/>
      <c r="C518" s="367"/>
      <c r="D518" s="374" t="s">
        <v>2333</v>
      </c>
      <c r="E518" s="367"/>
    </row>
    <row r="519" spans="1:5" s="9" customFormat="1" ht="42.75">
      <c r="A519" s="1"/>
      <c r="B519" s="599">
        <v>10.1</v>
      </c>
      <c r="C519" s="364"/>
      <c r="D519" s="372" t="s">
        <v>2334</v>
      </c>
      <c r="E519" s="365"/>
    </row>
    <row r="520" spans="1:5" s="9" customFormat="1">
      <c r="A520" s="1"/>
      <c r="B520" s="599"/>
      <c r="C520" s="366" t="s">
        <v>47</v>
      </c>
      <c r="D520" s="373"/>
      <c r="E520" s="13"/>
    </row>
    <row r="521" spans="1:5" s="9" customFormat="1">
      <c r="A521" s="1"/>
      <c r="B521" s="599"/>
      <c r="C521" s="366" t="s">
        <v>48</v>
      </c>
      <c r="D521" s="373"/>
      <c r="E521" s="13"/>
    </row>
    <row r="522" spans="1:5" s="9" customFormat="1">
      <c r="A522" s="1"/>
      <c r="B522" s="599"/>
      <c r="C522" s="366" t="s">
        <v>49</v>
      </c>
      <c r="D522" s="373"/>
      <c r="E522" s="13"/>
    </row>
    <row r="523" spans="1:5" s="9" customFormat="1">
      <c r="A523" s="1"/>
      <c r="B523" s="599"/>
      <c r="C523" s="366" t="s">
        <v>50</v>
      </c>
      <c r="D523" s="373"/>
      <c r="E523" s="13"/>
    </row>
    <row r="524" spans="1:5" s="9" customFormat="1">
      <c r="A524" s="1"/>
      <c r="B524" s="599"/>
      <c r="C524" s="366" t="s">
        <v>51</v>
      </c>
      <c r="D524" s="373"/>
      <c r="E524" s="13"/>
    </row>
    <row r="525" spans="1:5" s="9" customFormat="1" ht="57">
      <c r="A525" s="1"/>
      <c r="B525" s="599">
        <v>10.199999999999999</v>
      </c>
      <c r="C525" s="364"/>
      <c r="D525" s="372" t="s">
        <v>2335</v>
      </c>
      <c r="E525" s="365"/>
    </row>
    <row r="526" spans="1:5" s="9" customFormat="1">
      <c r="A526" s="1"/>
      <c r="B526" s="599"/>
      <c r="C526" s="366" t="s">
        <v>47</v>
      </c>
      <c r="D526" s="373"/>
      <c r="E526" s="13"/>
    </row>
    <row r="527" spans="1:5" s="9" customFormat="1">
      <c r="A527" s="1"/>
      <c r="B527" s="599"/>
      <c r="C527" s="366" t="s">
        <v>48</v>
      </c>
      <c r="D527" s="373"/>
      <c r="E527" s="13"/>
    </row>
    <row r="528" spans="1:5" s="9" customFormat="1">
      <c r="A528" s="1"/>
      <c r="B528" s="599"/>
      <c r="C528" s="366" t="s">
        <v>49</v>
      </c>
      <c r="D528" s="373"/>
      <c r="E528" s="13"/>
    </row>
    <row r="529" spans="1:5" s="9" customFormat="1">
      <c r="A529" s="1"/>
      <c r="B529" s="599"/>
      <c r="C529" s="366" t="s">
        <v>50</v>
      </c>
      <c r="D529" s="373"/>
      <c r="E529" s="13"/>
    </row>
    <row r="530" spans="1:5" s="9" customFormat="1">
      <c r="A530" s="1"/>
      <c r="B530" s="599"/>
      <c r="C530" s="366" t="s">
        <v>51</v>
      </c>
      <c r="D530" s="373"/>
      <c r="E530" s="13"/>
    </row>
    <row r="531" spans="1:5" s="9" customFormat="1">
      <c r="A531" s="1"/>
      <c r="B531" s="599"/>
      <c r="C531" s="367"/>
      <c r="D531" s="374" t="s">
        <v>2336</v>
      </c>
      <c r="E531" s="367"/>
    </row>
    <row r="532" spans="1:5" s="9" customFormat="1" ht="28.5">
      <c r="A532" s="1"/>
      <c r="B532" s="599">
        <v>11.1</v>
      </c>
      <c r="C532" s="364"/>
      <c r="D532" s="372" t="s">
        <v>2337</v>
      </c>
      <c r="E532" s="365"/>
    </row>
    <row r="533" spans="1:5" s="9" customFormat="1">
      <c r="A533" s="1"/>
      <c r="B533" s="599"/>
      <c r="C533" s="366" t="s">
        <v>47</v>
      </c>
      <c r="D533" s="373"/>
      <c r="E533" s="13"/>
    </row>
    <row r="534" spans="1:5" s="9" customFormat="1">
      <c r="A534" s="1"/>
      <c r="B534" s="599"/>
      <c r="C534" s="366" t="s">
        <v>48</v>
      </c>
      <c r="D534" s="373"/>
      <c r="E534" s="13"/>
    </row>
    <row r="535" spans="1:5" s="9" customFormat="1">
      <c r="A535" s="1"/>
      <c r="B535" s="599"/>
      <c r="C535" s="366" t="s">
        <v>49</v>
      </c>
      <c r="D535" s="373"/>
      <c r="E535" s="13"/>
    </row>
    <row r="536" spans="1:5" s="9" customFormat="1">
      <c r="A536" s="1"/>
      <c r="B536" s="599"/>
      <c r="C536" s="366" t="s">
        <v>50</v>
      </c>
      <c r="D536" s="373"/>
      <c r="E536" s="13"/>
    </row>
    <row r="537" spans="1:5" s="9" customFormat="1">
      <c r="A537" s="1"/>
      <c r="B537" s="599"/>
      <c r="C537" s="366" t="s">
        <v>51</v>
      </c>
      <c r="D537" s="373"/>
      <c r="E537" s="13"/>
    </row>
    <row r="538" spans="1:5" s="9" customFormat="1" ht="28.5">
      <c r="A538" s="1"/>
      <c r="B538" s="599" t="s">
        <v>2338</v>
      </c>
      <c r="C538" s="364"/>
      <c r="D538" s="372" t="s">
        <v>2339</v>
      </c>
      <c r="E538" s="365"/>
    </row>
    <row r="539" spans="1:5" s="9" customFormat="1">
      <c r="A539" s="1"/>
      <c r="B539" s="599"/>
      <c r="C539" s="366" t="s">
        <v>47</v>
      </c>
      <c r="D539" s="373"/>
      <c r="E539" s="13"/>
    </row>
    <row r="540" spans="1:5" s="9" customFormat="1">
      <c r="A540" s="1"/>
      <c r="B540" s="599"/>
      <c r="C540" s="366" t="s">
        <v>48</v>
      </c>
      <c r="D540" s="373"/>
      <c r="E540" s="13"/>
    </row>
    <row r="541" spans="1:5" s="9" customFormat="1">
      <c r="A541" s="1"/>
      <c r="B541" s="599"/>
      <c r="C541" s="366" t="s">
        <v>49</v>
      </c>
      <c r="D541" s="373"/>
      <c r="E541" s="13"/>
    </row>
    <row r="542" spans="1:5" s="9" customFormat="1">
      <c r="A542" s="1"/>
      <c r="B542" s="599"/>
      <c r="C542" s="366" t="s">
        <v>50</v>
      </c>
      <c r="D542" s="373"/>
      <c r="E542" s="13"/>
    </row>
    <row r="543" spans="1:5" s="9" customFormat="1">
      <c r="A543" s="1"/>
      <c r="B543" s="599"/>
      <c r="C543" s="366" t="s">
        <v>51</v>
      </c>
      <c r="D543" s="373"/>
      <c r="E543" s="13"/>
    </row>
    <row r="544" spans="1:5" s="9" customFormat="1" ht="28.5">
      <c r="A544" s="1"/>
      <c r="B544" s="599" t="s">
        <v>2340</v>
      </c>
      <c r="C544" s="364"/>
      <c r="D544" s="372" t="s">
        <v>2341</v>
      </c>
      <c r="E544" s="365"/>
    </row>
    <row r="545" spans="1:5" s="9" customFormat="1">
      <c r="A545" s="1"/>
      <c r="B545" s="599"/>
      <c r="C545" s="366" t="s">
        <v>47</v>
      </c>
      <c r="D545" s="373"/>
      <c r="E545" s="13"/>
    </row>
    <row r="546" spans="1:5" s="9" customFormat="1">
      <c r="A546" s="1"/>
      <c r="B546" s="599"/>
      <c r="C546" s="366" t="s">
        <v>48</v>
      </c>
      <c r="D546" s="373"/>
      <c r="E546" s="13"/>
    </row>
    <row r="547" spans="1:5" s="9" customFormat="1">
      <c r="A547" s="1"/>
      <c r="B547" s="599"/>
      <c r="C547" s="366" t="s">
        <v>49</v>
      </c>
      <c r="D547" s="373"/>
      <c r="E547" s="13"/>
    </row>
    <row r="548" spans="1:5" s="9" customFormat="1">
      <c r="A548" s="1"/>
      <c r="B548" s="599"/>
      <c r="C548" s="366" t="s">
        <v>50</v>
      </c>
      <c r="D548" s="373"/>
      <c r="E548" s="13"/>
    </row>
    <row r="549" spans="1:5" s="9" customFormat="1">
      <c r="A549" s="1"/>
      <c r="B549" s="599"/>
      <c r="C549" s="366" t="s">
        <v>51</v>
      </c>
      <c r="D549" s="373"/>
      <c r="E549" s="13"/>
    </row>
    <row r="550" spans="1:5" s="9" customFormat="1" ht="28.5">
      <c r="A550" s="1"/>
      <c r="B550" s="599" t="s">
        <v>2342</v>
      </c>
      <c r="C550" s="364"/>
      <c r="D550" s="372" t="s">
        <v>2343</v>
      </c>
      <c r="E550" s="365"/>
    </row>
    <row r="551" spans="1:5" s="9" customFormat="1">
      <c r="A551" s="1"/>
      <c r="B551" s="599"/>
      <c r="C551" s="366" t="s">
        <v>47</v>
      </c>
      <c r="D551" s="373"/>
      <c r="E551" s="13"/>
    </row>
    <row r="552" spans="1:5" s="9" customFormat="1">
      <c r="A552" s="1"/>
      <c r="B552" s="599"/>
      <c r="C552" s="366" t="s">
        <v>48</v>
      </c>
      <c r="D552" s="373"/>
      <c r="E552" s="13"/>
    </row>
    <row r="553" spans="1:5" s="9" customFormat="1">
      <c r="A553" s="1"/>
      <c r="B553" s="599"/>
      <c r="C553" s="366" t="s">
        <v>49</v>
      </c>
      <c r="D553" s="373"/>
      <c r="E553" s="13"/>
    </row>
    <row r="554" spans="1:5" s="9" customFormat="1">
      <c r="A554" s="1"/>
      <c r="B554" s="599"/>
      <c r="C554" s="366" t="s">
        <v>50</v>
      </c>
      <c r="D554" s="373"/>
      <c r="E554" s="13"/>
    </row>
    <row r="555" spans="1:5" s="9" customFormat="1">
      <c r="A555" s="1"/>
      <c r="B555" s="599"/>
      <c r="C555" s="366" t="s">
        <v>51</v>
      </c>
      <c r="D555" s="373"/>
      <c r="E555" s="13"/>
    </row>
    <row r="556" spans="1:5" s="9" customFormat="1" ht="42.75">
      <c r="A556" s="1"/>
      <c r="B556" s="599" t="s">
        <v>2344</v>
      </c>
      <c r="C556" s="364"/>
      <c r="D556" s="372" t="s">
        <v>2345</v>
      </c>
      <c r="E556" s="365"/>
    </row>
    <row r="557" spans="1:5" s="9" customFormat="1">
      <c r="A557" s="1"/>
      <c r="B557" s="599"/>
      <c r="C557" s="366" t="s">
        <v>47</v>
      </c>
      <c r="D557" s="373"/>
      <c r="E557" s="13"/>
    </row>
    <row r="558" spans="1:5" s="9" customFormat="1">
      <c r="A558" s="1"/>
      <c r="B558" s="599"/>
      <c r="C558" s="366" t="s">
        <v>48</v>
      </c>
      <c r="D558" s="373"/>
      <c r="E558" s="13"/>
    </row>
    <row r="559" spans="1:5" s="9" customFormat="1">
      <c r="A559" s="1"/>
      <c r="B559" s="599"/>
      <c r="C559" s="366" t="s">
        <v>49</v>
      </c>
      <c r="D559" s="373"/>
      <c r="E559" s="13"/>
    </row>
    <row r="560" spans="1:5" s="9" customFormat="1">
      <c r="A560" s="1"/>
      <c r="B560" s="599"/>
      <c r="C560" s="366" t="s">
        <v>50</v>
      </c>
      <c r="D560" s="373"/>
      <c r="E560" s="13"/>
    </row>
    <row r="561" spans="1:5" s="9" customFormat="1">
      <c r="A561" s="1"/>
      <c r="B561" s="599"/>
      <c r="C561" s="366" t="s">
        <v>51</v>
      </c>
      <c r="D561" s="373"/>
      <c r="E561" s="13"/>
    </row>
    <row r="562" spans="1:5" s="9" customFormat="1" ht="28.5">
      <c r="A562" s="1"/>
      <c r="B562" s="599" t="s">
        <v>2346</v>
      </c>
      <c r="C562" s="364"/>
      <c r="D562" s="372" t="s">
        <v>2347</v>
      </c>
      <c r="E562" s="365"/>
    </row>
    <row r="563" spans="1:5" s="9" customFormat="1">
      <c r="A563" s="1"/>
      <c r="B563" s="599"/>
      <c r="C563" s="366" t="s">
        <v>47</v>
      </c>
      <c r="D563" s="373"/>
      <c r="E563" s="13"/>
    </row>
    <row r="564" spans="1:5" s="9" customFormat="1">
      <c r="A564" s="1"/>
      <c r="B564" s="599"/>
      <c r="C564" s="366" t="s">
        <v>48</v>
      </c>
      <c r="D564" s="373"/>
      <c r="E564" s="13"/>
    </row>
    <row r="565" spans="1:5" s="9" customFormat="1">
      <c r="A565" s="1"/>
      <c r="B565" s="599"/>
      <c r="C565" s="366" t="s">
        <v>49</v>
      </c>
      <c r="D565" s="373"/>
      <c r="E565" s="13"/>
    </row>
    <row r="566" spans="1:5" s="9" customFormat="1">
      <c r="A566" s="1"/>
      <c r="B566" s="599"/>
      <c r="C566" s="366" t="s">
        <v>50</v>
      </c>
      <c r="D566" s="373"/>
      <c r="E566" s="13"/>
    </row>
    <row r="567" spans="1:5" s="9" customFormat="1">
      <c r="A567" s="1"/>
      <c r="B567" s="599"/>
      <c r="C567" s="366" t="s">
        <v>51</v>
      </c>
      <c r="D567" s="373"/>
      <c r="E567" s="13"/>
    </row>
    <row r="568" spans="1:5" s="9" customFormat="1" ht="28.5">
      <c r="A568" s="1"/>
      <c r="B568" s="599">
        <v>11.3</v>
      </c>
      <c r="C568" s="364"/>
      <c r="D568" s="372" t="s">
        <v>2348</v>
      </c>
      <c r="E568" s="365"/>
    </row>
    <row r="569" spans="1:5" s="9" customFormat="1">
      <c r="A569" s="1"/>
      <c r="B569" s="599"/>
      <c r="C569" s="366" t="s">
        <v>47</v>
      </c>
      <c r="D569" s="373"/>
      <c r="E569" s="13"/>
    </row>
    <row r="570" spans="1:5" s="9" customFormat="1">
      <c r="A570" s="1"/>
      <c r="B570" s="599"/>
      <c r="C570" s="366" t="s">
        <v>48</v>
      </c>
      <c r="D570" s="373"/>
      <c r="E570" s="13"/>
    </row>
    <row r="571" spans="1:5" s="9" customFormat="1">
      <c r="A571" s="1"/>
      <c r="B571" s="599"/>
      <c r="C571" s="366" t="s">
        <v>49</v>
      </c>
      <c r="D571" s="373"/>
      <c r="E571" s="13"/>
    </row>
    <row r="572" spans="1:5" s="9" customFormat="1">
      <c r="A572" s="1"/>
      <c r="B572" s="599"/>
      <c r="C572" s="366" t="s">
        <v>50</v>
      </c>
      <c r="D572" s="373"/>
      <c r="E572" s="13"/>
    </row>
    <row r="573" spans="1:5" s="9" customFormat="1">
      <c r="A573" s="1"/>
      <c r="B573" s="599"/>
      <c r="C573" s="366" t="s">
        <v>51</v>
      </c>
      <c r="D573" s="373"/>
      <c r="E573" s="13"/>
    </row>
    <row r="574" spans="1:5" s="9" customFormat="1" ht="30.6" customHeight="1">
      <c r="A574" s="1"/>
      <c r="B574" s="599"/>
      <c r="C574" s="627"/>
      <c r="D574" s="627" t="s">
        <v>2349</v>
      </c>
      <c r="E574" s="627"/>
    </row>
    <row r="575" spans="1:5" s="9" customFormat="1" ht="80.099999999999994" customHeight="1">
      <c r="A575" s="1"/>
      <c r="B575" s="599"/>
      <c r="C575" s="364"/>
      <c r="D575" s="372" t="s">
        <v>2350</v>
      </c>
      <c r="E575" s="365"/>
    </row>
    <row r="576" spans="1:5" s="9" customFormat="1">
      <c r="A576" s="1"/>
      <c r="B576" s="599"/>
      <c r="C576" s="366" t="s">
        <v>47</v>
      </c>
      <c r="D576" s="373"/>
      <c r="E576" s="13"/>
    </row>
    <row r="577" spans="1:5" s="9" customFormat="1">
      <c r="A577" s="1"/>
      <c r="B577" s="599"/>
      <c r="C577" s="366" t="s">
        <v>48</v>
      </c>
      <c r="D577" s="373"/>
      <c r="E577" s="13"/>
    </row>
    <row r="578" spans="1:5" s="9" customFormat="1">
      <c r="A578" s="1"/>
      <c r="B578" s="599"/>
      <c r="C578" s="366" t="s">
        <v>49</v>
      </c>
      <c r="D578" s="373"/>
      <c r="E578" s="13"/>
    </row>
    <row r="579" spans="1:5" s="9" customFormat="1">
      <c r="A579" s="1"/>
      <c r="B579" s="599"/>
      <c r="C579" s="366" t="s">
        <v>50</v>
      </c>
      <c r="D579" s="373"/>
      <c r="E579" s="13"/>
    </row>
    <row r="580" spans="1:5" s="9" customFormat="1">
      <c r="A580" s="1"/>
      <c r="B580" s="599"/>
      <c r="C580" s="366" t="s">
        <v>51</v>
      </c>
      <c r="D580" s="373"/>
      <c r="E580" s="13"/>
    </row>
    <row r="581" spans="1:5" s="9" customFormat="1" ht="42.75">
      <c r="A581" s="1"/>
      <c r="B581" s="599">
        <v>12.2</v>
      </c>
      <c r="C581" s="364"/>
      <c r="D581" s="372" t="s">
        <v>2351</v>
      </c>
      <c r="E581" s="365"/>
    </row>
    <row r="582" spans="1:5" s="9" customFormat="1">
      <c r="A582" s="1"/>
      <c r="B582" s="599"/>
      <c r="C582" s="366" t="s">
        <v>47</v>
      </c>
      <c r="D582" s="373"/>
      <c r="E582" s="13"/>
    </row>
    <row r="583" spans="1:5" s="9" customFormat="1">
      <c r="A583" s="1"/>
      <c r="B583" s="599"/>
      <c r="C583" s="366" t="s">
        <v>48</v>
      </c>
      <c r="D583" s="373"/>
      <c r="E583" s="13"/>
    </row>
    <row r="584" spans="1:5" s="9" customFormat="1">
      <c r="A584" s="1"/>
      <c r="B584" s="599"/>
      <c r="C584" s="366" t="s">
        <v>49</v>
      </c>
      <c r="D584" s="373"/>
      <c r="E584" s="13"/>
    </row>
    <row r="585" spans="1:5" s="9" customFormat="1">
      <c r="A585" s="1"/>
      <c r="B585" s="599"/>
      <c r="C585" s="366" t="s">
        <v>50</v>
      </c>
      <c r="D585" s="373"/>
      <c r="E585" s="13"/>
    </row>
    <row r="586" spans="1:5" s="9" customFormat="1">
      <c r="A586" s="1"/>
      <c r="B586" s="599"/>
      <c r="C586" s="366" t="s">
        <v>51</v>
      </c>
      <c r="D586" s="373"/>
      <c r="E586" s="13"/>
    </row>
    <row r="587" spans="1:5" s="9" customFormat="1" ht="81.599999999999994" customHeight="1">
      <c r="A587" s="1"/>
      <c r="B587" s="599">
        <v>12.3</v>
      </c>
      <c r="C587" s="364"/>
      <c r="D587" s="372" t="s">
        <v>2352</v>
      </c>
      <c r="E587" s="365"/>
    </row>
    <row r="588" spans="1:5" s="9" customFormat="1">
      <c r="A588" s="1"/>
      <c r="B588" s="599"/>
      <c r="C588" s="366" t="s">
        <v>47</v>
      </c>
      <c r="D588" s="373"/>
      <c r="E588" s="13"/>
    </row>
    <row r="589" spans="1:5" s="9" customFormat="1">
      <c r="A589" s="1"/>
      <c r="B589" s="599"/>
      <c r="C589" s="366" t="s">
        <v>48</v>
      </c>
      <c r="D589" s="373"/>
      <c r="E589" s="13"/>
    </row>
    <row r="590" spans="1:5" s="9" customFormat="1">
      <c r="A590" s="1"/>
      <c r="B590" s="599"/>
      <c r="C590" s="366" t="s">
        <v>49</v>
      </c>
      <c r="D590" s="373"/>
      <c r="E590" s="13"/>
    </row>
    <row r="591" spans="1:5" s="9" customFormat="1">
      <c r="A591" s="1"/>
      <c r="B591" s="599"/>
      <c r="C591" s="366" t="s">
        <v>50</v>
      </c>
      <c r="D591" s="373"/>
      <c r="E591" s="13"/>
    </row>
    <row r="592" spans="1:5" s="9" customFormat="1">
      <c r="A592" s="1"/>
      <c r="B592" s="599"/>
      <c r="C592" s="366" t="s">
        <v>51</v>
      </c>
      <c r="D592" s="373"/>
      <c r="E592" s="13"/>
    </row>
    <row r="593" spans="1:5" s="9" customFormat="1" ht="57">
      <c r="A593" s="1"/>
      <c r="B593" s="599">
        <v>12.4</v>
      </c>
      <c r="C593" s="364"/>
      <c r="D593" s="372" t="s">
        <v>2353</v>
      </c>
      <c r="E593" s="365"/>
    </row>
    <row r="594" spans="1:5" s="9" customFormat="1">
      <c r="A594" s="1"/>
      <c r="B594" s="599"/>
      <c r="C594" s="366" t="s">
        <v>47</v>
      </c>
      <c r="D594" s="373"/>
      <c r="E594" s="13"/>
    </row>
    <row r="595" spans="1:5" s="9" customFormat="1">
      <c r="A595" s="1"/>
      <c r="B595" s="599"/>
      <c r="C595" s="366" t="s">
        <v>48</v>
      </c>
      <c r="D595" s="373"/>
      <c r="E595" s="13"/>
    </row>
    <row r="596" spans="1:5" s="9" customFormat="1">
      <c r="A596" s="1"/>
      <c r="B596" s="599"/>
      <c r="C596" s="366" t="s">
        <v>49</v>
      </c>
      <c r="D596" s="373"/>
      <c r="E596" s="13"/>
    </row>
    <row r="597" spans="1:5" s="9" customFormat="1">
      <c r="A597" s="1"/>
      <c r="B597" s="599"/>
      <c r="C597" s="366" t="s">
        <v>50</v>
      </c>
      <c r="D597" s="373"/>
      <c r="E597" s="13"/>
    </row>
    <row r="598" spans="1:5" s="9" customFormat="1">
      <c r="A598" s="1"/>
      <c r="B598" s="599"/>
      <c r="C598" s="366" t="s">
        <v>51</v>
      </c>
      <c r="D598" s="373"/>
      <c r="E598" s="13"/>
    </row>
    <row r="599" spans="1:5" s="9" customFormat="1">
      <c r="A599" s="1"/>
      <c r="B599" s="599"/>
      <c r="C599" s="367"/>
      <c r="D599" s="374" t="s">
        <v>2354</v>
      </c>
      <c r="E599" s="367"/>
    </row>
    <row r="600" spans="1:5" s="9" customFormat="1" ht="99.75">
      <c r="A600" s="1"/>
      <c r="B600" s="599" t="s">
        <v>2355</v>
      </c>
      <c r="C600" s="364"/>
      <c r="D600" s="372" t="s">
        <v>2356</v>
      </c>
      <c r="E600" s="365"/>
    </row>
    <row r="601" spans="1:5" s="9" customFormat="1">
      <c r="A601" s="1"/>
      <c r="B601" s="599"/>
      <c r="C601" s="366" t="s">
        <v>47</v>
      </c>
      <c r="D601" s="373"/>
      <c r="E601" s="13"/>
    </row>
    <row r="602" spans="1:5" s="9" customFormat="1">
      <c r="A602" s="1"/>
      <c r="B602" s="599"/>
      <c r="C602" s="366" t="s">
        <v>48</v>
      </c>
      <c r="D602" s="373"/>
      <c r="E602" s="13"/>
    </row>
    <row r="603" spans="1:5" s="9" customFormat="1">
      <c r="A603" s="1"/>
      <c r="B603" s="599"/>
      <c r="C603" s="366" t="s">
        <v>49</v>
      </c>
      <c r="D603" s="373"/>
      <c r="E603" s="13"/>
    </row>
    <row r="604" spans="1:5" s="9" customFormat="1">
      <c r="A604" s="1"/>
      <c r="B604" s="599"/>
      <c r="C604" s="366" t="s">
        <v>50</v>
      </c>
      <c r="D604" s="373"/>
      <c r="E604" s="13"/>
    </row>
    <row r="605" spans="1:5" s="9" customFormat="1">
      <c r="A605" s="1"/>
      <c r="B605" s="599"/>
      <c r="C605" s="366" t="s">
        <v>51</v>
      </c>
      <c r="D605" s="373"/>
      <c r="E605" s="13"/>
    </row>
    <row r="606" spans="1:5" s="9" customFormat="1" ht="71.25">
      <c r="A606" s="1"/>
      <c r="B606" s="599">
        <v>13.2</v>
      </c>
      <c r="C606" s="364"/>
      <c r="D606" s="372" t="s">
        <v>2357</v>
      </c>
      <c r="E606" s="365"/>
    </row>
    <row r="607" spans="1:5" s="9" customFormat="1">
      <c r="A607" s="1"/>
      <c r="B607" s="599"/>
      <c r="C607" s="366" t="s">
        <v>47</v>
      </c>
      <c r="D607" s="373"/>
      <c r="E607" s="13"/>
    </row>
    <row r="608" spans="1:5" s="9" customFormat="1">
      <c r="A608" s="1"/>
      <c r="B608" s="599"/>
      <c r="C608" s="366" t="s">
        <v>48</v>
      </c>
      <c r="D608" s="373"/>
      <c r="E608" s="13"/>
    </row>
    <row r="609" spans="1:5" s="9" customFormat="1">
      <c r="A609" s="1"/>
      <c r="B609" s="599"/>
      <c r="C609" s="366" t="s">
        <v>49</v>
      </c>
      <c r="D609" s="373"/>
      <c r="E609" s="13"/>
    </row>
    <row r="610" spans="1:5" s="9" customFormat="1">
      <c r="A610" s="1"/>
      <c r="B610" s="599"/>
      <c r="C610" s="366" t="s">
        <v>50</v>
      </c>
      <c r="D610" s="373"/>
      <c r="E610" s="13"/>
    </row>
    <row r="611" spans="1:5" s="9" customFormat="1">
      <c r="A611" s="1"/>
      <c r="B611" s="599"/>
      <c r="C611" s="366" t="s">
        <v>51</v>
      </c>
      <c r="D611" s="373"/>
      <c r="E611" s="13"/>
    </row>
    <row r="612" spans="1:5" s="9" customFormat="1">
      <c r="A612" s="1"/>
      <c r="B612" s="599"/>
      <c r="C612" s="367"/>
      <c r="D612" s="374" t="s">
        <v>2358</v>
      </c>
      <c r="E612" s="367"/>
    </row>
    <row r="613" spans="1:5" s="9" customFormat="1" ht="28.5">
      <c r="A613" s="1"/>
      <c r="B613" s="599"/>
      <c r="C613" s="367"/>
      <c r="D613" s="374" t="s">
        <v>2359</v>
      </c>
      <c r="E613" s="367"/>
    </row>
    <row r="614" spans="1:5" s="9" customFormat="1" ht="28.5">
      <c r="A614" s="1"/>
      <c r="B614" s="599">
        <v>14.1</v>
      </c>
      <c r="C614" s="364"/>
      <c r="D614" s="372" t="s">
        <v>2360</v>
      </c>
      <c r="E614" s="365"/>
    </row>
    <row r="615" spans="1:5" s="9" customFormat="1">
      <c r="A615" s="1"/>
      <c r="B615" s="599"/>
      <c r="C615" s="366" t="s">
        <v>47</v>
      </c>
      <c r="D615" s="373"/>
      <c r="E615" s="13"/>
    </row>
    <row r="616" spans="1:5" s="9" customFormat="1">
      <c r="A616" s="1"/>
      <c r="B616" s="599"/>
      <c r="C616" s="366" t="s">
        <v>48</v>
      </c>
      <c r="D616" s="373"/>
      <c r="E616" s="13"/>
    </row>
    <row r="617" spans="1:5" s="9" customFormat="1">
      <c r="A617" s="1"/>
      <c r="B617" s="599"/>
      <c r="C617" s="366" t="s">
        <v>49</v>
      </c>
      <c r="D617" s="373"/>
      <c r="E617" s="13"/>
    </row>
    <row r="618" spans="1:5" s="9" customFormat="1">
      <c r="A618" s="1"/>
      <c r="B618" s="599"/>
      <c r="C618" s="366" t="s">
        <v>50</v>
      </c>
      <c r="D618" s="373"/>
      <c r="E618" s="13"/>
    </row>
    <row r="619" spans="1:5" s="9" customFormat="1">
      <c r="A619" s="1"/>
      <c r="B619" s="599"/>
      <c r="C619" s="366" t="s">
        <v>51</v>
      </c>
      <c r="D619" s="373"/>
      <c r="E619" s="13"/>
    </row>
    <row r="620" spans="1:5" s="9" customFormat="1" ht="85.5">
      <c r="A620" s="1"/>
      <c r="B620" s="599">
        <v>14.2</v>
      </c>
      <c r="C620" s="364"/>
      <c r="D620" s="372" t="s">
        <v>2361</v>
      </c>
      <c r="E620" s="365"/>
    </row>
    <row r="621" spans="1:5" s="9" customFormat="1">
      <c r="A621" s="1"/>
      <c r="B621" s="599"/>
      <c r="C621" s="366" t="s">
        <v>47</v>
      </c>
      <c r="D621" s="373"/>
      <c r="E621" s="13"/>
    </row>
    <row r="622" spans="1:5" s="9" customFormat="1">
      <c r="A622" s="1"/>
      <c r="B622" s="599"/>
      <c r="C622" s="366" t="s">
        <v>48</v>
      </c>
      <c r="D622" s="373"/>
      <c r="E622" s="13"/>
    </row>
    <row r="623" spans="1:5" s="9" customFormat="1">
      <c r="A623" s="1"/>
      <c r="B623" s="599"/>
      <c r="C623" s="366" t="s">
        <v>49</v>
      </c>
      <c r="D623" s="373"/>
      <c r="E623" s="13"/>
    </row>
    <row r="624" spans="1:5" s="9" customFormat="1">
      <c r="A624" s="1"/>
      <c r="B624" s="599"/>
      <c r="C624" s="366" t="s">
        <v>50</v>
      </c>
      <c r="D624" s="373"/>
      <c r="E624" s="13"/>
    </row>
    <row r="625" spans="1:5" s="9" customFormat="1">
      <c r="A625" s="1"/>
      <c r="B625" s="599"/>
      <c r="C625" s="366" t="s">
        <v>51</v>
      </c>
      <c r="D625" s="373"/>
      <c r="E625" s="13"/>
    </row>
    <row r="626" spans="1:5" s="9" customFormat="1" ht="28.5">
      <c r="A626" s="1"/>
      <c r="B626" s="599">
        <v>14.3</v>
      </c>
      <c r="C626" s="364"/>
      <c r="D626" s="372" t="s">
        <v>2362</v>
      </c>
      <c r="E626" s="365"/>
    </row>
    <row r="627" spans="1:5" s="9" customFormat="1">
      <c r="A627" s="1"/>
      <c r="B627" s="599"/>
      <c r="C627" s="366" t="s">
        <v>47</v>
      </c>
      <c r="D627" s="373"/>
      <c r="E627" s="13"/>
    </row>
    <row r="628" spans="1:5" s="9" customFormat="1">
      <c r="A628" s="1"/>
      <c r="B628" s="599"/>
      <c r="C628" s="366" t="s">
        <v>48</v>
      </c>
      <c r="D628" s="373"/>
      <c r="E628" s="13"/>
    </row>
    <row r="629" spans="1:5" s="9" customFormat="1">
      <c r="A629" s="1"/>
      <c r="B629" s="599"/>
      <c r="C629" s="366" t="s">
        <v>49</v>
      </c>
      <c r="D629" s="373"/>
      <c r="E629" s="13"/>
    </row>
    <row r="630" spans="1:5" s="9" customFormat="1">
      <c r="A630" s="1"/>
      <c r="B630" s="599"/>
      <c r="C630" s="366" t="s">
        <v>50</v>
      </c>
      <c r="D630" s="373"/>
      <c r="E630" s="13"/>
    </row>
    <row r="631" spans="1:5" s="9" customFormat="1">
      <c r="A631" s="1"/>
      <c r="B631" s="599"/>
      <c r="C631" s="366" t="s">
        <v>51</v>
      </c>
      <c r="D631" s="373"/>
      <c r="E631" s="13"/>
    </row>
    <row r="632" spans="1:5" s="9" customFormat="1" ht="28.5">
      <c r="A632" s="1"/>
      <c r="B632" s="599" t="s">
        <v>2363</v>
      </c>
      <c r="C632" s="364"/>
      <c r="D632" s="372" t="s">
        <v>2364</v>
      </c>
      <c r="E632" s="365"/>
    </row>
    <row r="633" spans="1:5" s="9" customFormat="1">
      <c r="A633" s="1"/>
      <c r="B633" s="599"/>
      <c r="C633" s="366" t="s">
        <v>47</v>
      </c>
      <c r="D633" s="373"/>
      <c r="E633" s="13"/>
    </row>
    <row r="634" spans="1:5" s="9" customFormat="1">
      <c r="A634" s="1"/>
      <c r="B634" s="599"/>
      <c r="C634" s="366" t="s">
        <v>48</v>
      </c>
      <c r="D634" s="373"/>
      <c r="E634" s="13"/>
    </row>
    <row r="635" spans="1:5" s="9" customFormat="1">
      <c r="A635" s="1"/>
      <c r="B635" s="599"/>
      <c r="C635" s="366" t="s">
        <v>49</v>
      </c>
      <c r="D635" s="373"/>
      <c r="E635" s="13"/>
    </row>
    <row r="636" spans="1:5" s="9" customFormat="1">
      <c r="A636" s="1"/>
      <c r="B636" s="599"/>
      <c r="C636" s="366" t="s">
        <v>50</v>
      </c>
      <c r="D636" s="373"/>
      <c r="E636" s="13"/>
    </row>
    <row r="637" spans="1:5" s="9" customFormat="1">
      <c r="A637" s="1"/>
      <c r="B637" s="599"/>
      <c r="C637" s="366" t="s">
        <v>51</v>
      </c>
      <c r="D637" s="373"/>
      <c r="E637" s="13"/>
    </row>
    <row r="638" spans="1:5" s="9" customFormat="1" ht="28.5">
      <c r="A638" s="1"/>
      <c r="B638" s="599" t="s">
        <v>2365</v>
      </c>
      <c r="C638" s="364"/>
      <c r="D638" s="372" t="s">
        <v>2366</v>
      </c>
      <c r="E638" s="365"/>
    </row>
    <row r="639" spans="1:5" s="9" customFormat="1">
      <c r="A639" s="1"/>
      <c r="B639" s="599"/>
      <c r="C639" s="366" t="s">
        <v>47</v>
      </c>
      <c r="D639" s="373"/>
      <c r="E639" s="13"/>
    </row>
    <row r="640" spans="1:5" s="9" customFormat="1">
      <c r="A640" s="1"/>
      <c r="B640" s="599"/>
      <c r="C640" s="366" t="s">
        <v>48</v>
      </c>
      <c r="D640" s="373"/>
      <c r="E640" s="13"/>
    </row>
    <row r="641" spans="1:5" s="9" customFormat="1">
      <c r="A641" s="1"/>
      <c r="B641" s="599"/>
      <c r="C641" s="366" t="s">
        <v>49</v>
      </c>
      <c r="D641" s="373"/>
      <c r="E641" s="13"/>
    </row>
    <row r="642" spans="1:5" s="9" customFormat="1">
      <c r="A642" s="1"/>
      <c r="B642" s="599"/>
      <c r="C642" s="366" t="s">
        <v>50</v>
      </c>
      <c r="D642" s="373"/>
      <c r="E642" s="13"/>
    </row>
    <row r="643" spans="1:5" s="9" customFormat="1">
      <c r="A643" s="1"/>
      <c r="B643" s="599"/>
      <c r="C643" s="366" t="s">
        <v>51</v>
      </c>
      <c r="D643" s="373"/>
      <c r="E643" s="13"/>
    </row>
    <row r="644" spans="1:5" s="9" customFormat="1" ht="28.5">
      <c r="A644" s="1"/>
      <c r="B644" s="599">
        <v>14.4</v>
      </c>
      <c r="C644" s="364"/>
      <c r="D644" s="372" t="s">
        <v>2367</v>
      </c>
      <c r="E644" s="365"/>
    </row>
    <row r="645" spans="1:5" s="9" customFormat="1">
      <c r="A645" s="1"/>
      <c r="B645" s="599"/>
      <c r="C645" s="366" t="s">
        <v>47</v>
      </c>
      <c r="D645" s="373"/>
      <c r="E645" s="13"/>
    </row>
    <row r="646" spans="1:5" s="9" customFormat="1">
      <c r="A646" s="1"/>
      <c r="B646" s="599"/>
      <c r="C646" s="366" t="s">
        <v>48</v>
      </c>
      <c r="D646" s="373"/>
      <c r="E646" s="13"/>
    </row>
    <row r="647" spans="1:5" s="9" customFormat="1">
      <c r="A647" s="1"/>
      <c r="B647" s="599"/>
      <c r="C647" s="366" t="s">
        <v>49</v>
      </c>
      <c r="D647" s="373"/>
      <c r="E647" s="13"/>
    </row>
    <row r="648" spans="1:5" s="9" customFormat="1">
      <c r="A648" s="1"/>
      <c r="B648" s="599"/>
      <c r="C648" s="366" t="s">
        <v>50</v>
      </c>
      <c r="D648" s="373"/>
      <c r="E648" s="13"/>
    </row>
    <row r="649" spans="1:5" s="9" customFormat="1">
      <c r="A649" s="1"/>
      <c r="B649" s="599"/>
      <c r="C649" s="366" t="s">
        <v>51</v>
      </c>
      <c r="D649" s="373"/>
      <c r="E649" s="13"/>
    </row>
    <row r="650" spans="1:5" s="9" customFormat="1">
      <c r="A650" s="1"/>
      <c r="B650" s="599">
        <v>14.5</v>
      </c>
      <c r="C650" s="364"/>
      <c r="D650" s="372" t="s">
        <v>2368</v>
      </c>
      <c r="E650" s="365"/>
    </row>
    <row r="651" spans="1:5" s="9" customFormat="1">
      <c r="A651" s="1"/>
      <c r="B651" s="599"/>
      <c r="C651" s="366" t="s">
        <v>47</v>
      </c>
      <c r="D651" s="373"/>
      <c r="E651" s="13"/>
    </row>
    <row r="652" spans="1:5" s="9" customFormat="1">
      <c r="A652" s="1"/>
      <c r="B652" s="599"/>
      <c r="C652" s="366" t="s">
        <v>48</v>
      </c>
      <c r="D652" s="373"/>
      <c r="E652" s="13"/>
    </row>
    <row r="653" spans="1:5" s="9" customFormat="1">
      <c r="A653" s="1"/>
      <c r="B653" s="599"/>
      <c r="C653" s="366" t="s">
        <v>49</v>
      </c>
      <c r="D653" s="373"/>
      <c r="E653" s="13"/>
    </row>
    <row r="654" spans="1:5" s="9" customFormat="1">
      <c r="A654" s="1"/>
      <c r="B654" s="599"/>
      <c r="C654" s="366" t="s">
        <v>50</v>
      </c>
      <c r="D654" s="373"/>
      <c r="E654" s="13"/>
    </row>
    <row r="655" spans="1:5" s="9" customFormat="1">
      <c r="A655" s="1"/>
      <c r="B655" s="599"/>
      <c r="C655" s="366" t="s">
        <v>51</v>
      </c>
      <c r="D655" s="373"/>
      <c r="E655" s="13"/>
    </row>
    <row r="656" spans="1:5" s="9" customFormat="1" ht="42.75">
      <c r="A656" s="1"/>
      <c r="B656" s="599">
        <v>14.6</v>
      </c>
      <c r="C656" s="364"/>
      <c r="D656" s="372" t="s">
        <v>2369</v>
      </c>
      <c r="E656" s="365"/>
    </row>
    <row r="657" spans="1:5" s="9" customFormat="1">
      <c r="A657" s="1"/>
      <c r="B657" s="599"/>
      <c r="C657" s="366" t="s">
        <v>47</v>
      </c>
      <c r="D657" s="373"/>
      <c r="E657" s="13"/>
    </row>
    <row r="658" spans="1:5" s="9" customFormat="1">
      <c r="A658" s="1"/>
      <c r="B658" s="599"/>
      <c r="C658" s="366" t="s">
        <v>48</v>
      </c>
      <c r="D658" s="373"/>
      <c r="E658" s="13"/>
    </row>
    <row r="659" spans="1:5" s="9" customFormat="1">
      <c r="A659" s="1"/>
      <c r="B659" s="599"/>
      <c r="C659" s="366" t="s">
        <v>49</v>
      </c>
      <c r="D659" s="373"/>
      <c r="E659" s="13"/>
    </row>
    <row r="660" spans="1:5" s="9" customFormat="1">
      <c r="A660" s="1"/>
      <c r="B660" s="599"/>
      <c r="C660" s="366" t="s">
        <v>50</v>
      </c>
      <c r="D660" s="373"/>
      <c r="E660" s="13"/>
    </row>
    <row r="661" spans="1:5" s="9" customFormat="1">
      <c r="A661" s="1"/>
      <c r="B661" s="599"/>
      <c r="C661" s="366" t="s">
        <v>51</v>
      </c>
      <c r="D661" s="373"/>
      <c r="E661" s="13"/>
    </row>
    <row r="662" spans="1:5" s="9" customFormat="1" ht="35.1" customHeight="1">
      <c r="A662" s="1"/>
      <c r="B662" s="599"/>
      <c r="C662" s="367"/>
      <c r="D662" s="374" t="s">
        <v>2370</v>
      </c>
      <c r="E662" s="367"/>
    </row>
    <row r="663" spans="1:5" s="9" customFormat="1" ht="42.75">
      <c r="A663" s="1"/>
      <c r="B663" s="599">
        <v>14.7</v>
      </c>
      <c r="C663" s="364"/>
      <c r="D663" s="372" t="s">
        <v>2371</v>
      </c>
      <c r="E663" s="365"/>
    </row>
    <row r="664" spans="1:5" s="9" customFormat="1">
      <c r="A664" s="1"/>
      <c r="B664" s="599"/>
      <c r="C664" s="366" t="s">
        <v>47</v>
      </c>
      <c r="D664" s="373"/>
      <c r="E664" s="13"/>
    </row>
    <row r="665" spans="1:5" s="9" customFormat="1">
      <c r="A665" s="1"/>
      <c r="B665" s="599"/>
      <c r="C665" s="366" t="s">
        <v>48</v>
      </c>
      <c r="D665" s="373"/>
      <c r="E665" s="13"/>
    </row>
    <row r="666" spans="1:5" s="9" customFormat="1">
      <c r="A666" s="1"/>
      <c r="B666" s="599"/>
      <c r="C666" s="366" t="s">
        <v>49</v>
      </c>
      <c r="D666" s="373"/>
      <c r="E666" s="13"/>
    </row>
    <row r="667" spans="1:5" s="9" customFormat="1">
      <c r="A667" s="1"/>
      <c r="B667" s="599"/>
      <c r="C667" s="366" t="s">
        <v>50</v>
      </c>
      <c r="D667" s="373"/>
      <c r="E667" s="13"/>
    </row>
    <row r="668" spans="1:5" s="9" customFormat="1">
      <c r="A668" s="1"/>
      <c r="B668" s="599"/>
      <c r="C668" s="366" t="s">
        <v>51</v>
      </c>
      <c r="D668" s="373"/>
      <c r="E668" s="13"/>
    </row>
    <row r="669" spans="1:5" s="9" customFormat="1" ht="28.5">
      <c r="A669" s="1"/>
      <c r="B669" s="599">
        <v>14.8</v>
      </c>
      <c r="C669" s="364"/>
      <c r="D669" s="372" t="s">
        <v>2372</v>
      </c>
      <c r="E669" s="365"/>
    </row>
    <row r="670" spans="1:5" s="9" customFormat="1">
      <c r="A670" s="1"/>
      <c r="B670" s="599"/>
      <c r="C670" s="366" t="s">
        <v>47</v>
      </c>
      <c r="D670" s="373"/>
      <c r="E670" s="13"/>
    </row>
    <row r="671" spans="1:5" s="9" customFormat="1">
      <c r="A671" s="1"/>
      <c r="B671" s="599"/>
      <c r="C671" s="366" t="s">
        <v>48</v>
      </c>
      <c r="D671" s="373"/>
      <c r="E671" s="13"/>
    </row>
    <row r="672" spans="1:5" s="9" customFormat="1">
      <c r="A672" s="1"/>
      <c r="B672" s="599"/>
      <c r="C672" s="366" t="s">
        <v>49</v>
      </c>
      <c r="D672" s="373"/>
      <c r="E672" s="13"/>
    </row>
    <row r="673" spans="1:5" s="9" customFormat="1">
      <c r="A673" s="1"/>
      <c r="B673" s="599"/>
      <c r="C673" s="366" t="s">
        <v>50</v>
      </c>
      <c r="D673" s="373"/>
      <c r="E673" s="13"/>
    </row>
    <row r="674" spans="1:5" s="9" customFormat="1">
      <c r="A674" s="1"/>
      <c r="B674" s="599"/>
      <c r="C674" s="366" t="s">
        <v>51</v>
      </c>
      <c r="D674" s="373"/>
      <c r="E674" s="13"/>
    </row>
    <row r="675" spans="1:5" s="9" customFormat="1">
      <c r="A675" s="1"/>
      <c r="B675" s="599">
        <v>14.1</v>
      </c>
      <c r="C675" s="364"/>
      <c r="D675" s="372" t="s">
        <v>2373</v>
      </c>
      <c r="E675" s="365"/>
    </row>
    <row r="676" spans="1:5" s="9" customFormat="1">
      <c r="A676" s="1"/>
      <c r="B676" s="599"/>
      <c r="C676" s="366" t="s">
        <v>47</v>
      </c>
      <c r="D676" s="373"/>
      <c r="E676" s="13"/>
    </row>
    <row r="677" spans="1:5" s="9" customFormat="1">
      <c r="A677" s="1"/>
      <c r="B677" s="599"/>
      <c r="C677" s="366" t="s">
        <v>48</v>
      </c>
      <c r="D677" s="373"/>
      <c r="E677" s="13"/>
    </row>
    <row r="678" spans="1:5" s="9" customFormat="1">
      <c r="A678" s="1"/>
      <c r="B678" s="599"/>
      <c r="C678" s="366" t="s">
        <v>49</v>
      </c>
      <c r="D678" s="373"/>
      <c r="E678" s="13"/>
    </row>
    <row r="679" spans="1:5" s="9" customFormat="1">
      <c r="A679" s="1"/>
      <c r="B679" s="599"/>
      <c r="C679" s="366" t="s">
        <v>50</v>
      </c>
      <c r="D679" s="373"/>
      <c r="E679" s="13"/>
    </row>
    <row r="680" spans="1:5" s="9" customFormat="1">
      <c r="A680" s="1"/>
      <c r="B680" s="599"/>
      <c r="C680" s="366" t="s">
        <v>51</v>
      </c>
      <c r="D680" s="373"/>
      <c r="E680" s="13"/>
    </row>
    <row r="681" spans="1:5" s="9" customFormat="1">
      <c r="A681" s="1"/>
      <c r="B681" s="599">
        <v>15</v>
      </c>
      <c r="C681" s="367"/>
      <c r="D681" s="374" t="s">
        <v>2374</v>
      </c>
      <c r="E681" s="367"/>
    </row>
    <row r="682" spans="1:5" s="9" customFormat="1" ht="42.75">
      <c r="A682" s="1"/>
      <c r="B682" s="599"/>
      <c r="C682" s="367"/>
      <c r="D682" s="593" t="s">
        <v>2375</v>
      </c>
      <c r="E682" s="367"/>
    </row>
    <row r="683" spans="1:5" s="9" customFormat="1" ht="57">
      <c r="A683" s="1"/>
      <c r="B683" s="599">
        <v>15.1</v>
      </c>
      <c r="C683" s="364"/>
      <c r="D683" s="592" t="s">
        <v>2376</v>
      </c>
      <c r="E683" s="365"/>
    </row>
    <row r="684" spans="1:5" s="9" customFormat="1">
      <c r="A684" s="1"/>
      <c r="B684" s="599"/>
      <c r="C684" s="366"/>
      <c r="D684" s="373"/>
      <c r="E684" s="13"/>
    </row>
    <row r="685" spans="1:5" s="9" customFormat="1">
      <c r="A685" s="1"/>
      <c r="B685" s="599"/>
      <c r="C685" s="366"/>
      <c r="D685" s="373"/>
      <c r="E685" s="13"/>
    </row>
    <row r="686" spans="1:5" s="9" customFormat="1">
      <c r="A686" s="1"/>
      <c r="B686" s="599"/>
      <c r="C686" s="366"/>
      <c r="D686" s="373"/>
      <c r="E686" s="13"/>
    </row>
    <row r="687" spans="1:5" s="9" customFormat="1">
      <c r="A687" s="1"/>
      <c r="B687" s="599"/>
      <c r="C687" s="366"/>
      <c r="D687" s="373"/>
      <c r="E687" s="13"/>
    </row>
    <row r="688" spans="1:5" s="9" customFormat="1">
      <c r="A688" s="1"/>
      <c r="B688" s="599"/>
      <c r="C688" s="366"/>
      <c r="D688" s="373"/>
      <c r="E688" s="13"/>
    </row>
    <row r="689" spans="1:5" s="9" customFormat="1" ht="42.75">
      <c r="A689" s="1"/>
      <c r="B689" s="599" t="s">
        <v>2377</v>
      </c>
      <c r="C689" s="364"/>
      <c r="D689" s="372" t="s">
        <v>2378</v>
      </c>
      <c r="E689" s="365"/>
    </row>
    <row r="690" spans="1:5" s="9" customFormat="1">
      <c r="A690" s="1"/>
      <c r="B690" s="599"/>
      <c r="C690" s="366"/>
      <c r="D690" s="373"/>
      <c r="E690" s="13"/>
    </row>
    <row r="691" spans="1:5" s="9" customFormat="1">
      <c r="A691" s="1"/>
      <c r="B691" s="599"/>
      <c r="C691" s="366"/>
      <c r="D691" s="373"/>
      <c r="E691" s="13"/>
    </row>
    <row r="692" spans="1:5" s="9" customFormat="1">
      <c r="A692" s="1"/>
      <c r="B692" s="599"/>
      <c r="C692" s="366"/>
      <c r="D692" s="373"/>
      <c r="E692" s="13"/>
    </row>
    <row r="693" spans="1:5" s="9" customFormat="1">
      <c r="A693" s="1"/>
      <c r="B693" s="599"/>
      <c r="C693" s="366"/>
      <c r="D693" s="373"/>
      <c r="E693" s="13"/>
    </row>
    <row r="694" spans="1:5" s="9" customFormat="1">
      <c r="A694" s="1"/>
      <c r="B694" s="599"/>
      <c r="C694" s="366"/>
      <c r="D694" s="373"/>
      <c r="E694" s="13"/>
    </row>
  </sheetData>
  <mergeCells count="3">
    <mergeCell ref="C12:E12"/>
    <mergeCell ref="C91:E91"/>
    <mergeCell ref="C298:E298"/>
  </mergeCells>
  <pageMargins left="0.7" right="0.7" top="0.75" bottom="0.75" header="0.3" footer="0.3"/>
  <pageSetup paperSize="9" orientation="portrait" horizontalDpi="0" verticalDpi="0"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8C72-0819-41E6-A737-197E3271FE14}">
  <dimension ref="A1:AA354"/>
  <sheetViews>
    <sheetView topLeftCell="A4" zoomScale="80" zoomScaleNormal="80" workbookViewId="0">
      <selection activeCell="Q13" sqref="Q13"/>
    </sheetView>
  </sheetViews>
  <sheetFormatPr defaultColWidth="9" defaultRowHeight="14.25"/>
  <cols>
    <col min="1" max="1" width="8" style="9" customWidth="1"/>
    <col min="2" max="2" width="7.140625" style="9" customWidth="1"/>
    <col min="3" max="3" width="28.140625" style="9" customWidth="1"/>
    <col min="4" max="4" width="36.7109375" style="9" customWidth="1"/>
    <col min="5" max="5" width="9.7109375" style="9" customWidth="1"/>
    <col min="6" max="6" width="30.7109375" style="9" customWidth="1"/>
    <col min="7" max="7" width="12.28515625" style="9" customWidth="1"/>
    <col min="8" max="8" width="29.28515625" style="9" customWidth="1"/>
    <col min="9" max="9" width="7.140625" style="9" customWidth="1"/>
    <col min="10" max="10" width="12.85546875" style="9" customWidth="1"/>
    <col min="11" max="11" width="3" style="9" customWidth="1"/>
    <col min="12" max="26" width="9" style="1"/>
    <col min="27" max="27" width="0" style="1" hidden="1" customWidth="1"/>
    <col min="28" max="16384" width="9" style="1"/>
  </cols>
  <sheetData>
    <row r="1" spans="1:13" s="22" customFormat="1" ht="21" hidden="1" customHeight="1">
      <c r="A1" s="989" t="s">
        <v>247</v>
      </c>
      <c r="B1" s="989"/>
      <c r="C1" s="989"/>
      <c r="D1" s="989"/>
      <c r="E1" s="101"/>
      <c r="F1" s="101"/>
      <c r="G1" s="101"/>
      <c r="H1" s="101"/>
      <c r="I1" s="101"/>
      <c r="J1" s="101"/>
      <c r="K1" s="101"/>
      <c r="M1" s="22" t="s">
        <v>248</v>
      </c>
    </row>
    <row r="2" spans="1:13" s="22" customFormat="1" ht="13.5" hidden="1" customHeight="1">
      <c r="A2" s="101"/>
      <c r="B2" s="101"/>
      <c r="C2" s="101"/>
      <c r="D2" s="101"/>
      <c r="E2" s="101"/>
      <c r="F2" s="101"/>
      <c r="G2" s="101"/>
      <c r="H2" s="101"/>
      <c r="I2" s="101"/>
      <c r="J2" s="101"/>
      <c r="K2" s="101"/>
      <c r="M2" s="22" t="s">
        <v>249</v>
      </c>
    </row>
    <row r="3" spans="1:13" s="22" customFormat="1" hidden="1">
      <c r="A3" s="101"/>
      <c r="B3" s="101"/>
      <c r="C3" s="101"/>
      <c r="D3" s="101"/>
      <c r="E3" s="101"/>
      <c r="F3" s="101"/>
      <c r="G3" s="101"/>
      <c r="H3" s="101"/>
      <c r="I3" s="101"/>
      <c r="J3" s="101"/>
      <c r="K3" s="101"/>
      <c r="M3" s="22" t="s">
        <v>250</v>
      </c>
    </row>
    <row r="4" spans="1:13" s="86" customFormat="1" ht="24" customHeight="1">
      <c r="A4" s="259">
        <v>2</v>
      </c>
      <c r="B4" s="260" t="s">
        <v>2379</v>
      </c>
      <c r="C4" s="260"/>
      <c r="D4" s="261"/>
      <c r="E4" s="990" t="str">
        <f>Cover!D3</f>
        <v>The Conservation Fund</v>
      </c>
      <c r="F4" s="990"/>
      <c r="G4" s="990"/>
      <c r="H4" s="261" t="str">
        <f>Cover!D7</f>
        <v>SA-FM/COC-007898</v>
      </c>
      <c r="I4" s="261"/>
      <c r="J4" s="263"/>
      <c r="K4" s="85"/>
    </row>
    <row r="5" spans="1:13" s="86" customFormat="1" ht="24" customHeight="1">
      <c r="A5" s="259"/>
      <c r="B5" s="260" t="s">
        <v>2380</v>
      </c>
      <c r="C5" s="260"/>
      <c r="D5" s="261"/>
      <c r="E5" s="629"/>
      <c r="F5" s="629"/>
      <c r="G5" s="629"/>
      <c r="H5" s="261"/>
      <c r="I5" s="261"/>
      <c r="J5" s="263"/>
      <c r="K5" s="85"/>
    </row>
    <row r="6" spans="1:13" s="86" customFormat="1" ht="24" customHeight="1">
      <c r="A6" s="259"/>
      <c r="B6" s="429" t="s">
        <v>2381</v>
      </c>
      <c r="C6" s="430"/>
      <c r="D6" s="431"/>
      <c r="E6" s="630"/>
      <c r="F6" s="630"/>
      <c r="G6" s="630"/>
      <c r="H6" s="432"/>
      <c r="I6" s="261"/>
      <c r="J6" s="263"/>
      <c r="K6" s="85"/>
    </row>
    <row r="7" spans="1:13" s="86" customFormat="1" ht="36" customHeight="1">
      <c r="A7" s="259"/>
      <c r="B7" s="991" t="s">
        <v>2382</v>
      </c>
      <c r="C7" s="992"/>
      <c r="D7" s="992"/>
      <c r="E7" s="992"/>
      <c r="F7" s="992"/>
      <c r="G7" s="992"/>
      <c r="H7" s="993"/>
      <c r="I7" s="261"/>
      <c r="J7" s="263"/>
      <c r="K7" s="85"/>
    </row>
    <row r="8" spans="1:13" ht="30" customHeight="1">
      <c r="A8" s="631" t="s">
        <v>253</v>
      </c>
      <c r="B8" s="631" t="s">
        <v>254</v>
      </c>
      <c r="C8" s="631" t="s">
        <v>2383</v>
      </c>
      <c r="D8" s="631" t="s">
        <v>2384</v>
      </c>
      <c r="E8" s="631" t="s">
        <v>256</v>
      </c>
      <c r="F8" s="631" t="s">
        <v>257</v>
      </c>
      <c r="G8" s="631" t="s">
        <v>258</v>
      </c>
      <c r="H8" s="631" t="s">
        <v>2385</v>
      </c>
      <c r="I8" s="631" t="s">
        <v>260</v>
      </c>
      <c r="J8" s="263" t="s">
        <v>261</v>
      </c>
      <c r="K8" s="16"/>
    </row>
    <row r="9" spans="1:13" ht="15">
      <c r="A9" s="994" t="s">
        <v>262</v>
      </c>
      <c r="B9" s="995"/>
      <c r="C9" s="995"/>
      <c r="D9" s="995"/>
      <c r="E9" s="995"/>
      <c r="F9" s="995"/>
      <c r="G9" s="995"/>
      <c r="H9" s="995"/>
      <c r="I9" s="995"/>
      <c r="J9" s="995"/>
      <c r="K9" s="16"/>
    </row>
    <row r="10" spans="1:13">
      <c r="A10" s="17" t="s">
        <v>272</v>
      </c>
      <c r="B10" s="26"/>
      <c r="C10" s="26"/>
      <c r="D10" s="26"/>
      <c r="E10" s="26"/>
      <c r="F10" s="26"/>
      <c r="G10" s="26"/>
      <c r="H10" s="26"/>
      <c r="I10" s="26"/>
      <c r="J10" s="26"/>
      <c r="K10" s="16"/>
    </row>
    <row r="11" spans="1:13" ht="128.25">
      <c r="A11" s="18" t="s">
        <v>2386</v>
      </c>
      <c r="B11" s="18" t="s">
        <v>249</v>
      </c>
      <c r="C11" s="434" t="s">
        <v>284</v>
      </c>
      <c r="D11" s="375" t="s">
        <v>2387</v>
      </c>
      <c r="E11" s="18" t="s">
        <v>2388</v>
      </c>
      <c r="F11" s="18" t="s">
        <v>2389</v>
      </c>
      <c r="G11" s="18" t="s">
        <v>282</v>
      </c>
      <c r="H11" s="18" t="s">
        <v>2390</v>
      </c>
      <c r="I11" s="18" t="s">
        <v>274</v>
      </c>
      <c r="J11" s="428">
        <v>43792</v>
      </c>
      <c r="K11" s="10"/>
    </row>
    <row r="12" spans="1:13" ht="156.75">
      <c r="A12" s="18" t="s">
        <v>2391</v>
      </c>
      <c r="B12" s="116" t="s">
        <v>249</v>
      </c>
      <c r="C12" s="434" t="s">
        <v>284</v>
      </c>
      <c r="D12" s="250" t="s">
        <v>2392</v>
      </c>
      <c r="E12" s="116" t="s">
        <v>267</v>
      </c>
      <c r="F12" s="116" t="s">
        <v>2393</v>
      </c>
      <c r="G12" s="116" t="s">
        <v>282</v>
      </c>
      <c r="H12" s="18" t="s">
        <v>2394</v>
      </c>
      <c r="I12" s="116" t="s">
        <v>274</v>
      </c>
      <c r="J12" s="428">
        <v>43792</v>
      </c>
      <c r="K12" s="20"/>
    </row>
    <row r="13" spans="1:13" ht="199.5">
      <c r="A13" s="433" t="s">
        <v>2395</v>
      </c>
      <c r="B13" s="116" t="s">
        <v>250</v>
      </c>
      <c r="C13" s="434" t="s">
        <v>273</v>
      </c>
      <c r="D13" s="433" t="s">
        <v>2396</v>
      </c>
      <c r="E13" s="435" t="s">
        <v>2397</v>
      </c>
      <c r="F13" s="433" t="s">
        <v>2398</v>
      </c>
      <c r="G13" s="433" t="s">
        <v>2399</v>
      </c>
      <c r="H13" s="433"/>
      <c r="I13" s="436" t="s">
        <v>271</v>
      </c>
      <c r="J13" s="250" t="s">
        <v>2400</v>
      </c>
      <c r="K13" s="20"/>
    </row>
    <row r="14" spans="1:13" ht="15" customHeight="1">
      <c r="A14" s="996" t="s">
        <v>278</v>
      </c>
      <c r="B14" s="997"/>
      <c r="C14" s="997"/>
      <c r="D14" s="997"/>
      <c r="E14" s="997"/>
      <c r="F14" s="997"/>
      <c r="G14" s="997"/>
      <c r="H14" s="997"/>
      <c r="I14" s="997"/>
      <c r="J14" s="998"/>
      <c r="K14" s="20"/>
    </row>
    <row r="15" spans="1:13" ht="28.5">
      <c r="A15" s="19" t="s">
        <v>2386</v>
      </c>
      <c r="B15" s="18" t="s">
        <v>249</v>
      </c>
      <c r="C15" s="42" t="s">
        <v>277</v>
      </c>
      <c r="D15" s="18"/>
      <c r="E15" s="18"/>
      <c r="F15" s="18"/>
      <c r="G15" s="18"/>
      <c r="H15" s="18"/>
      <c r="I15" s="18" t="s">
        <v>271</v>
      </c>
      <c r="J15" s="18" t="s">
        <v>2400</v>
      </c>
      <c r="K15" s="20"/>
    </row>
    <row r="16" spans="1:13" ht="28.5">
      <c r="A16" s="116" t="s">
        <v>2391</v>
      </c>
      <c r="B16" s="116" t="s">
        <v>250</v>
      </c>
      <c r="C16" s="42" t="s">
        <v>277</v>
      </c>
      <c r="D16" s="116"/>
      <c r="E16" s="116"/>
      <c r="F16" s="116"/>
      <c r="G16" s="116"/>
      <c r="H16" s="116"/>
      <c r="I16" s="116" t="s">
        <v>2401</v>
      </c>
      <c r="J16" s="116" t="s">
        <v>2400</v>
      </c>
    </row>
    <row r="17" spans="1:10" ht="25.5">
      <c r="A17" s="13"/>
      <c r="B17" s="18"/>
      <c r="C17" s="42" t="s">
        <v>277</v>
      </c>
      <c r="D17" s="13"/>
      <c r="E17" s="13"/>
      <c r="F17" s="13"/>
      <c r="G17" s="13"/>
      <c r="H17" s="13"/>
      <c r="I17" s="13"/>
      <c r="J17" s="13"/>
    </row>
    <row r="18" spans="1:10" ht="25.5">
      <c r="A18" s="13"/>
      <c r="B18" s="18"/>
      <c r="C18" s="42" t="s">
        <v>277</v>
      </c>
      <c r="D18" s="13"/>
      <c r="E18" s="13"/>
      <c r="F18" s="13"/>
      <c r="G18" s="13"/>
      <c r="H18" s="13"/>
      <c r="I18" s="13"/>
      <c r="J18" s="13"/>
    </row>
    <row r="19" spans="1:10" ht="25.5">
      <c r="A19" s="13"/>
      <c r="B19" s="18"/>
      <c r="C19" s="42" t="s">
        <v>277</v>
      </c>
      <c r="D19" s="13"/>
      <c r="E19" s="13"/>
      <c r="F19" s="13"/>
      <c r="G19" s="14"/>
      <c r="H19" s="13"/>
      <c r="I19" s="13"/>
      <c r="J19" s="13"/>
    </row>
    <row r="20" spans="1:10" ht="25.5">
      <c r="A20" s="13"/>
      <c r="B20" s="18"/>
      <c r="C20" s="42" t="s">
        <v>277</v>
      </c>
      <c r="D20" s="13"/>
      <c r="E20" s="13"/>
      <c r="F20" s="13"/>
      <c r="G20" s="13"/>
      <c r="H20" s="13"/>
      <c r="I20" s="13"/>
      <c r="J20" s="13"/>
    </row>
    <row r="21" spans="1:10" ht="25.5">
      <c r="A21" s="13"/>
      <c r="B21" s="18"/>
      <c r="C21" s="42" t="s">
        <v>277</v>
      </c>
      <c r="D21" s="13"/>
      <c r="E21" s="13"/>
      <c r="F21" s="13"/>
      <c r="G21" s="13"/>
      <c r="H21" s="13"/>
      <c r="I21" s="13"/>
      <c r="J21" s="13"/>
    </row>
    <row r="22" spans="1:10">
      <c r="B22" s="12"/>
      <c r="C22" s="12"/>
    </row>
    <row r="23" spans="1:10">
      <c r="B23" s="12"/>
      <c r="C23" s="12"/>
    </row>
    <row r="24" spans="1:10">
      <c r="B24" s="12"/>
      <c r="C24" s="12"/>
    </row>
    <row r="25" spans="1:10">
      <c r="B25" s="12"/>
      <c r="C25" s="12"/>
    </row>
    <row r="26" spans="1:10">
      <c r="B26" s="12"/>
      <c r="C26" s="12"/>
    </row>
    <row r="27" spans="1:10">
      <c r="B27" s="12"/>
      <c r="C27" s="12"/>
    </row>
    <row r="28" spans="1:10">
      <c r="B28" s="12"/>
      <c r="C28" s="12"/>
    </row>
    <row r="29" spans="1:10">
      <c r="B29" s="12"/>
      <c r="C29" s="12"/>
    </row>
    <row r="30" spans="1:10">
      <c r="B30" s="12"/>
      <c r="C30" s="12"/>
    </row>
    <row r="31" spans="1:10">
      <c r="A31" s="9" t="s">
        <v>283</v>
      </c>
      <c r="B31" s="12"/>
      <c r="C31" s="12"/>
    </row>
    <row r="32" spans="1:10">
      <c r="B32" s="12"/>
      <c r="C32" s="12"/>
    </row>
    <row r="33" spans="2:3">
      <c r="B33" s="12"/>
      <c r="C33" s="12"/>
    </row>
    <row r="34" spans="2:3">
      <c r="B34" s="12"/>
      <c r="C34" s="12"/>
    </row>
    <row r="35" spans="2:3">
      <c r="B35" s="12"/>
      <c r="C35" s="12"/>
    </row>
    <row r="36" spans="2:3">
      <c r="B36" s="12"/>
      <c r="C36" s="12"/>
    </row>
    <row r="37" spans="2:3">
      <c r="B37" s="12"/>
      <c r="C37" s="12"/>
    </row>
    <row r="38" spans="2:3">
      <c r="B38" s="12"/>
      <c r="C38" s="12"/>
    </row>
    <row r="39" spans="2:3">
      <c r="B39" s="12"/>
      <c r="C39" s="12"/>
    </row>
    <row r="40" spans="2:3">
      <c r="B40" s="12"/>
      <c r="C40" s="12"/>
    </row>
    <row r="41" spans="2:3">
      <c r="B41" s="12"/>
      <c r="C41" s="12"/>
    </row>
    <row r="42" spans="2:3">
      <c r="B42" s="12"/>
      <c r="C42" s="12"/>
    </row>
    <row r="43" spans="2:3">
      <c r="B43" s="12"/>
      <c r="C43" s="12"/>
    </row>
    <row r="44" spans="2:3">
      <c r="B44" s="12"/>
      <c r="C44" s="12"/>
    </row>
    <row r="45" spans="2:3">
      <c r="B45" s="12"/>
      <c r="C45" s="12"/>
    </row>
    <row r="46" spans="2:3">
      <c r="B46" s="12"/>
      <c r="C46" s="12"/>
    </row>
    <row r="47" spans="2:3">
      <c r="B47" s="12"/>
      <c r="C47" s="12"/>
    </row>
    <row r="48" spans="2:3">
      <c r="B48" s="12"/>
      <c r="C48" s="12"/>
    </row>
    <row r="49" spans="2:3">
      <c r="B49" s="12"/>
      <c r="C49" s="12"/>
    </row>
    <row r="50" spans="2:3">
      <c r="B50" s="12"/>
      <c r="C50" s="12"/>
    </row>
    <row r="51" spans="2:3">
      <c r="B51" s="12"/>
      <c r="C51" s="12"/>
    </row>
    <row r="52" spans="2:3">
      <c r="B52" s="12"/>
      <c r="C52" s="12"/>
    </row>
    <row r="53" spans="2:3">
      <c r="B53" s="12"/>
      <c r="C53" s="12"/>
    </row>
    <row r="54" spans="2:3">
      <c r="B54" s="12"/>
      <c r="C54" s="12"/>
    </row>
    <row r="55" spans="2:3">
      <c r="B55" s="12"/>
      <c r="C55" s="12"/>
    </row>
    <row r="56" spans="2:3">
      <c r="B56" s="12"/>
      <c r="C56" s="12"/>
    </row>
    <row r="57" spans="2:3">
      <c r="B57" s="12"/>
      <c r="C57" s="12"/>
    </row>
    <row r="58" spans="2:3">
      <c r="B58" s="12"/>
      <c r="C58" s="12"/>
    </row>
    <row r="59" spans="2:3">
      <c r="B59" s="12"/>
      <c r="C59" s="12"/>
    </row>
    <row r="60" spans="2:3">
      <c r="B60" s="12"/>
      <c r="C60" s="12"/>
    </row>
    <row r="61" spans="2:3">
      <c r="B61" s="12"/>
      <c r="C61" s="12"/>
    </row>
    <row r="62" spans="2:3">
      <c r="B62" s="12"/>
      <c r="C62" s="12"/>
    </row>
    <row r="63" spans="2:3">
      <c r="B63" s="12"/>
      <c r="C63" s="12"/>
    </row>
    <row r="64" spans="2:3">
      <c r="B64" s="12"/>
      <c r="C64" s="12"/>
    </row>
    <row r="65" spans="2:3">
      <c r="B65" s="12"/>
      <c r="C65" s="12"/>
    </row>
    <row r="66" spans="2:3">
      <c r="B66" s="12"/>
      <c r="C66" s="12"/>
    </row>
    <row r="67" spans="2:3">
      <c r="B67" s="12"/>
      <c r="C67" s="12"/>
    </row>
    <row r="68" spans="2:3">
      <c r="B68" s="12"/>
      <c r="C68" s="12"/>
    </row>
    <row r="69" spans="2:3">
      <c r="B69" s="12"/>
      <c r="C69" s="12"/>
    </row>
    <row r="70" spans="2:3">
      <c r="B70" s="12"/>
      <c r="C70" s="12"/>
    </row>
    <row r="71" spans="2:3">
      <c r="B71" s="12"/>
      <c r="C71" s="12"/>
    </row>
    <row r="72" spans="2:3">
      <c r="B72" s="12"/>
      <c r="C72" s="12"/>
    </row>
    <row r="73" spans="2:3">
      <c r="B73" s="12"/>
      <c r="C73" s="12"/>
    </row>
    <row r="74" spans="2:3">
      <c r="B74" s="12"/>
      <c r="C74" s="12"/>
    </row>
    <row r="75" spans="2:3">
      <c r="B75" s="12"/>
      <c r="C75" s="12"/>
    </row>
    <row r="76" spans="2:3">
      <c r="B76" s="12"/>
      <c r="C76" s="12"/>
    </row>
    <row r="77" spans="2:3">
      <c r="B77" s="12"/>
      <c r="C77" s="12"/>
    </row>
    <row r="78" spans="2:3">
      <c r="B78" s="12"/>
      <c r="C78" s="12"/>
    </row>
    <row r="79" spans="2:3">
      <c r="B79" s="12"/>
      <c r="C79" s="12"/>
    </row>
    <row r="80" spans="2:3">
      <c r="B80" s="12"/>
      <c r="C80" s="12"/>
    </row>
    <row r="81" spans="2:3">
      <c r="B81" s="12"/>
      <c r="C81" s="12"/>
    </row>
    <row r="82" spans="2:3">
      <c r="B82" s="12"/>
      <c r="C82" s="12"/>
    </row>
    <row r="83" spans="2:3">
      <c r="B83" s="12"/>
      <c r="C83" s="12"/>
    </row>
    <row r="84" spans="2:3">
      <c r="B84" s="12"/>
      <c r="C84" s="12"/>
    </row>
    <row r="85" spans="2:3">
      <c r="B85" s="12"/>
      <c r="C85" s="12"/>
    </row>
    <row r="86" spans="2:3">
      <c r="B86" s="12"/>
      <c r="C86" s="12"/>
    </row>
    <row r="87" spans="2:3">
      <c r="B87" s="12"/>
      <c r="C87" s="12"/>
    </row>
    <row r="88" spans="2:3">
      <c r="B88" s="12"/>
      <c r="C88" s="12"/>
    </row>
    <row r="89" spans="2:3">
      <c r="B89" s="12"/>
      <c r="C89" s="12"/>
    </row>
    <row r="90" spans="2:3">
      <c r="B90" s="12"/>
      <c r="C90" s="12"/>
    </row>
    <row r="91" spans="2:3">
      <c r="B91" s="12"/>
      <c r="C91" s="12"/>
    </row>
    <row r="92" spans="2:3">
      <c r="B92" s="12"/>
      <c r="C92" s="12"/>
    </row>
    <row r="93" spans="2:3">
      <c r="B93" s="12"/>
      <c r="C93" s="12"/>
    </row>
    <row r="94" spans="2:3">
      <c r="B94" s="12"/>
      <c r="C94" s="12"/>
    </row>
    <row r="95" spans="2:3">
      <c r="B95" s="12"/>
      <c r="C95" s="12"/>
    </row>
    <row r="96" spans="2:3">
      <c r="B96" s="12"/>
      <c r="C96" s="12"/>
    </row>
    <row r="97" spans="2:3">
      <c r="B97" s="12"/>
      <c r="C97" s="12"/>
    </row>
    <row r="98" spans="2:3">
      <c r="B98" s="12"/>
      <c r="C98" s="12"/>
    </row>
    <row r="99" spans="2:3">
      <c r="B99" s="12"/>
      <c r="C99" s="12"/>
    </row>
    <row r="100" spans="2:3">
      <c r="B100" s="12"/>
      <c r="C100" s="12"/>
    </row>
    <row r="101" spans="2:3">
      <c r="B101" s="12"/>
      <c r="C101" s="12"/>
    </row>
    <row r="102" spans="2:3">
      <c r="B102" s="12"/>
      <c r="C102" s="12"/>
    </row>
    <row r="103" spans="2:3">
      <c r="B103" s="12"/>
      <c r="C103" s="12"/>
    </row>
    <row r="104" spans="2:3">
      <c r="B104" s="12"/>
      <c r="C104" s="12"/>
    </row>
    <row r="105" spans="2:3">
      <c r="B105" s="12"/>
      <c r="C105" s="12"/>
    </row>
    <row r="106" spans="2:3">
      <c r="B106" s="12"/>
      <c r="C106" s="12"/>
    </row>
    <row r="107" spans="2:3">
      <c r="B107" s="12"/>
      <c r="C107" s="12"/>
    </row>
    <row r="108" spans="2:3">
      <c r="B108" s="12"/>
      <c r="C108" s="12"/>
    </row>
    <row r="109" spans="2:3">
      <c r="B109" s="12"/>
      <c r="C109" s="12"/>
    </row>
    <row r="110" spans="2:3">
      <c r="B110" s="12"/>
      <c r="C110" s="12"/>
    </row>
    <row r="111" spans="2:3">
      <c r="B111" s="12"/>
      <c r="C111" s="12"/>
    </row>
    <row r="112" spans="2:3">
      <c r="B112" s="12"/>
      <c r="C112" s="12"/>
    </row>
    <row r="113" spans="2:3">
      <c r="B113" s="12"/>
      <c r="C113" s="12"/>
    </row>
    <row r="114" spans="2:3">
      <c r="B114" s="12"/>
      <c r="C114" s="12"/>
    </row>
    <row r="115" spans="2:3">
      <c r="B115" s="12"/>
      <c r="C115" s="12"/>
    </row>
    <row r="116" spans="2:3">
      <c r="B116" s="12"/>
      <c r="C116" s="12"/>
    </row>
    <row r="117" spans="2:3">
      <c r="B117" s="12"/>
      <c r="C117" s="12"/>
    </row>
    <row r="118" spans="2:3">
      <c r="B118" s="12"/>
      <c r="C118" s="12"/>
    </row>
    <row r="119" spans="2:3">
      <c r="B119" s="12"/>
      <c r="C119" s="12"/>
    </row>
    <row r="120" spans="2:3">
      <c r="B120" s="12"/>
      <c r="C120" s="12"/>
    </row>
    <row r="121" spans="2:3">
      <c r="B121" s="12"/>
      <c r="C121" s="12"/>
    </row>
    <row r="122" spans="2:3">
      <c r="B122" s="12"/>
      <c r="C122" s="12"/>
    </row>
    <row r="123" spans="2:3">
      <c r="B123" s="12"/>
      <c r="C123" s="12"/>
    </row>
    <row r="124" spans="2:3">
      <c r="B124" s="12"/>
      <c r="C124" s="12"/>
    </row>
    <row r="125" spans="2:3">
      <c r="B125" s="12"/>
      <c r="C125" s="12"/>
    </row>
    <row r="126" spans="2:3">
      <c r="B126" s="12"/>
      <c r="C126" s="12"/>
    </row>
    <row r="127" spans="2:3">
      <c r="B127" s="12"/>
      <c r="C127" s="12"/>
    </row>
    <row r="128" spans="2:3">
      <c r="B128" s="12"/>
      <c r="C128" s="12"/>
    </row>
    <row r="129" spans="2:3">
      <c r="B129" s="265"/>
      <c r="C129" s="359"/>
    </row>
    <row r="130" spans="2:3">
      <c r="B130" s="262"/>
      <c r="C130" s="359"/>
    </row>
    <row r="131" spans="2:3">
      <c r="B131" s="262"/>
      <c r="C131" s="359"/>
    </row>
    <row r="132" spans="2:3">
      <c r="B132" s="262"/>
      <c r="C132" s="359"/>
    </row>
    <row r="133" spans="2:3">
      <c r="B133" s="262"/>
      <c r="C133" s="359"/>
    </row>
    <row r="134" spans="2:3">
      <c r="B134" s="262"/>
      <c r="C134" s="359"/>
    </row>
    <row r="135" spans="2:3">
      <c r="B135" s="262"/>
      <c r="C135" s="359"/>
    </row>
    <row r="136" spans="2:3">
      <c r="B136" s="262"/>
      <c r="C136" s="359"/>
    </row>
    <row r="137" spans="2:3">
      <c r="B137" s="262"/>
      <c r="C137" s="359"/>
    </row>
    <row r="138" spans="2:3">
      <c r="B138" s="262"/>
      <c r="C138" s="359"/>
    </row>
    <row r="139" spans="2:3">
      <c r="B139" s="262"/>
      <c r="C139" s="359"/>
    </row>
    <row r="140" spans="2:3">
      <c r="B140" s="262"/>
      <c r="C140" s="359"/>
    </row>
    <row r="141" spans="2:3">
      <c r="B141" s="262"/>
      <c r="C141" s="359"/>
    </row>
    <row r="142" spans="2:3">
      <c r="B142" s="262"/>
      <c r="C142" s="359"/>
    </row>
    <row r="143" spans="2:3">
      <c r="B143" s="262"/>
      <c r="C143" s="359"/>
    </row>
    <row r="144" spans="2:3">
      <c r="B144" s="262"/>
      <c r="C144" s="359"/>
    </row>
    <row r="145" spans="2:3">
      <c r="B145" s="262"/>
      <c r="C145" s="359"/>
    </row>
    <row r="146" spans="2:3">
      <c r="B146" s="262"/>
      <c r="C146" s="359"/>
    </row>
    <row r="147" spans="2:3">
      <c r="B147" s="262"/>
      <c r="C147" s="359"/>
    </row>
    <row r="148" spans="2:3">
      <c r="B148" s="262"/>
      <c r="C148" s="359"/>
    </row>
    <row r="149" spans="2:3">
      <c r="B149" s="262"/>
      <c r="C149" s="359"/>
    </row>
    <row r="150" spans="2:3">
      <c r="B150" s="262"/>
      <c r="C150" s="359"/>
    </row>
    <row r="151" spans="2:3">
      <c r="B151" s="262"/>
      <c r="C151" s="359"/>
    </row>
    <row r="152" spans="2:3">
      <c r="B152" s="262"/>
      <c r="C152" s="359"/>
    </row>
    <row r="153" spans="2:3">
      <c r="B153" s="262"/>
      <c r="C153" s="359"/>
    </row>
    <row r="154" spans="2:3">
      <c r="B154" s="262"/>
      <c r="C154" s="359"/>
    </row>
    <row r="155" spans="2:3">
      <c r="B155" s="262"/>
      <c r="C155" s="359"/>
    </row>
    <row r="156" spans="2:3">
      <c r="B156" s="262"/>
      <c r="C156" s="359"/>
    </row>
    <row r="157" spans="2:3">
      <c r="B157" s="262"/>
      <c r="C157" s="359"/>
    </row>
    <row r="158" spans="2:3">
      <c r="B158" s="262"/>
      <c r="C158" s="359"/>
    </row>
    <row r="159" spans="2:3">
      <c r="B159" s="262"/>
      <c r="C159" s="359"/>
    </row>
    <row r="160" spans="2:3">
      <c r="B160" s="262"/>
      <c r="C160" s="359"/>
    </row>
    <row r="161" spans="2:3">
      <c r="B161" s="262"/>
      <c r="C161" s="359"/>
    </row>
    <row r="162" spans="2:3">
      <c r="B162" s="262"/>
      <c r="C162" s="359"/>
    </row>
    <row r="163" spans="2:3">
      <c r="B163" s="262"/>
      <c r="C163" s="359"/>
    </row>
    <row r="164" spans="2:3">
      <c r="B164" s="262"/>
      <c r="C164" s="359"/>
    </row>
    <row r="165" spans="2:3">
      <c r="B165" s="262"/>
      <c r="C165" s="359"/>
    </row>
    <row r="166" spans="2:3">
      <c r="B166" s="262"/>
      <c r="C166" s="359"/>
    </row>
    <row r="167" spans="2:3">
      <c r="B167" s="262"/>
      <c r="C167" s="359"/>
    </row>
    <row r="168" spans="2:3">
      <c r="B168" s="262"/>
      <c r="C168" s="359"/>
    </row>
    <row r="169" spans="2:3">
      <c r="B169" s="262"/>
      <c r="C169" s="359"/>
    </row>
    <row r="170" spans="2:3">
      <c r="B170" s="262"/>
      <c r="C170" s="359"/>
    </row>
    <row r="171" spans="2:3">
      <c r="B171" s="262"/>
      <c r="C171" s="359"/>
    </row>
    <row r="172" spans="2:3">
      <c r="B172" s="262"/>
      <c r="C172" s="359"/>
    </row>
    <row r="173" spans="2:3">
      <c r="B173" s="262"/>
      <c r="C173" s="359"/>
    </row>
    <row r="174" spans="2:3">
      <c r="B174" s="262"/>
      <c r="C174" s="359"/>
    </row>
    <row r="175" spans="2:3">
      <c r="B175" s="262"/>
      <c r="C175" s="359"/>
    </row>
    <row r="176" spans="2:3">
      <c r="B176" s="262"/>
      <c r="C176" s="359"/>
    </row>
    <row r="177" spans="2:3">
      <c r="B177" s="262"/>
      <c r="C177" s="359"/>
    </row>
    <row r="178" spans="2:3">
      <c r="B178" s="262"/>
      <c r="C178" s="359"/>
    </row>
    <row r="179" spans="2:3">
      <c r="B179" s="262"/>
      <c r="C179" s="359"/>
    </row>
    <row r="180" spans="2:3">
      <c r="B180" s="262"/>
      <c r="C180" s="359"/>
    </row>
    <row r="181" spans="2:3">
      <c r="B181" s="262"/>
      <c r="C181" s="359"/>
    </row>
    <row r="182" spans="2:3">
      <c r="B182" s="262"/>
      <c r="C182" s="359"/>
    </row>
    <row r="183" spans="2:3">
      <c r="B183" s="262"/>
      <c r="C183" s="359"/>
    </row>
    <row r="184" spans="2:3">
      <c r="B184" s="262"/>
      <c r="C184" s="359"/>
    </row>
    <row r="185" spans="2:3">
      <c r="B185" s="262"/>
      <c r="C185" s="359"/>
    </row>
    <row r="186" spans="2:3">
      <c r="B186" s="262"/>
      <c r="C186" s="359"/>
    </row>
    <row r="187" spans="2:3">
      <c r="B187" s="262"/>
      <c r="C187" s="359"/>
    </row>
    <row r="188" spans="2:3">
      <c r="B188" s="262"/>
      <c r="C188" s="359"/>
    </row>
    <row r="189" spans="2:3">
      <c r="B189" s="262"/>
      <c r="C189" s="359"/>
    </row>
    <row r="190" spans="2:3">
      <c r="B190" s="262"/>
      <c r="C190" s="359"/>
    </row>
    <row r="191" spans="2:3">
      <c r="B191" s="262"/>
      <c r="C191" s="359"/>
    </row>
    <row r="192" spans="2:3">
      <c r="B192" s="262"/>
      <c r="C192" s="359"/>
    </row>
    <row r="193" spans="2:27">
      <c r="B193" s="262"/>
      <c r="C193" s="359"/>
    </row>
    <row r="194" spans="2:27">
      <c r="B194" s="262"/>
      <c r="C194" s="359"/>
    </row>
    <row r="195" spans="2:27">
      <c r="B195" s="262"/>
      <c r="C195" s="359"/>
    </row>
    <row r="196" spans="2:27">
      <c r="B196" s="262"/>
      <c r="C196" s="359"/>
    </row>
    <row r="197" spans="2:27">
      <c r="B197" s="262"/>
      <c r="C197" s="359"/>
    </row>
    <row r="198" spans="2:27">
      <c r="B198" s="262"/>
      <c r="C198" s="359"/>
    </row>
    <row r="199" spans="2:27">
      <c r="B199" s="262"/>
      <c r="C199" s="359"/>
    </row>
    <row r="200" spans="2:27">
      <c r="B200" s="262"/>
      <c r="C200" s="359"/>
    </row>
    <row r="201" spans="2:27">
      <c r="B201" s="262"/>
      <c r="C201" s="359"/>
      <c r="AA201" s="1" t="s">
        <v>277</v>
      </c>
    </row>
    <row r="202" spans="2:27">
      <c r="B202" s="262"/>
      <c r="C202" s="359"/>
      <c r="AA202" s="1" t="s">
        <v>263</v>
      </c>
    </row>
    <row r="203" spans="2:27">
      <c r="B203" s="262"/>
      <c r="C203" s="359"/>
      <c r="AA203" s="1" t="s">
        <v>281</v>
      </c>
    </row>
    <row r="204" spans="2:27">
      <c r="B204" s="262"/>
      <c r="C204" s="359"/>
      <c r="AA204" s="1" t="s">
        <v>275</v>
      </c>
    </row>
    <row r="205" spans="2:27" ht="99.75">
      <c r="B205" s="262"/>
      <c r="C205" s="359"/>
      <c r="AA205" s="39" t="s">
        <v>284</v>
      </c>
    </row>
    <row r="206" spans="2:27">
      <c r="B206" s="262"/>
      <c r="C206" s="359"/>
      <c r="AA206" s="1" t="s">
        <v>285</v>
      </c>
    </row>
    <row r="207" spans="2:27">
      <c r="B207" s="262"/>
      <c r="C207" s="359"/>
      <c r="AA207" s="1" t="s">
        <v>279</v>
      </c>
    </row>
    <row r="208" spans="2:27">
      <c r="B208" s="262"/>
      <c r="C208" s="359"/>
      <c r="AA208" s="1" t="s">
        <v>286</v>
      </c>
    </row>
    <row r="209" spans="2:27">
      <c r="B209" s="262"/>
      <c r="C209" s="359"/>
      <c r="AA209" s="1" t="s">
        <v>273</v>
      </c>
    </row>
    <row r="210" spans="2:27">
      <c r="B210" s="262"/>
      <c r="C210" s="359"/>
      <c r="AA210" s="1" t="s">
        <v>280</v>
      </c>
    </row>
    <row r="211" spans="2:27">
      <c r="B211" s="262"/>
      <c r="C211" s="359"/>
    </row>
    <row r="212" spans="2:27">
      <c r="B212" s="262"/>
      <c r="C212" s="359"/>
    </row>
    <row r="213" spans="2:27">
      <c r="B213" s="262"/>
      <c r="C213" s="359"/>
    </row>
    <row r="214" spans="2:27">
      <c r="B214" s="262"/>
      <c r="C214" s="359"/>
    </row>
    <row r="215" spans="2:27">
      <c r="B215" s="262"/>
      <c r="C215" s="359"/>
    </row>
    <row r="216" spans="2:27">
      <c r="B216" s="262"/>
      <c r="C216" s="359"/>
    </row>
    <row r="217" spans="2:27">
      <c r="B217" s="262"/>
      <c r="C217" s="359"/>
    </row>
    <row r="218" spans="2:27">
      <c r="B218" s="262"/>
      <c r="C218" s="359"/>
    </row>
    <row r="219" spans="2:27">
      <c r="B219" s="262"/>
      <c r="C219" s="359"/>
    </row>
    <row r="220" spans="2:27">
      <c r="B220" s="262"/>
      <c r="C220" s="359"/>
    </row>
    <row r="221" spans="2:27">
      <c r="B221" s="262"/>
      <c r="C221" s="359"/>
    </row>
    <row r="222" spans="2:27">
      <c r="B222" s="262"/>
      <c r="C222" s="359"/>
    </row>
    <row r="223" spans="2:27">
      <c r="B223" s="262"/>
      <c r="C223" s="359"/>
    </row>
    <row r="224" spans="2:27">
      <c r="B224" s="262"/>
      <c r="C224" s="359"/>
    </row>
    <row r="225" spans="2:3">
      <c r="B225" s="262"/>
      <c r="C225" s="359"/>
    </row>
    <row r="226" spans="2:3">
      <c r="B226" s="262"/>
      <c r="C226" s="359"/>
    </row>
    <row r="227" spans="2:3">
      <c r="B227" s="262"/>
      <c r="C227" s="359"/>
    </row>
    <row r="228" spans="2:3">
      <c r="B228" s="262"/>
      <c r="C228" s="359"/>
    </row>
    <row r="229" spans="2:3">
      <c r="B229" s="262"/>
      <c r="C229" s="359"/>
    </row>
    <row r="230" spans="2:3">
      <c r="B230" s="262"/>
      <c r="C230" s="359"/>
    </row>
    <row r="231" spans="2:3">
      <c r="B231" s="262"/>
      <c r="C231" s="359"/>
    </row>
    <row r="232" spans="2:3">
      <c r="B232" s="262"/>
      <c r="C232" s="359"/>
    </row>
    <row r="233" spans="2:3">
      <c r="B233" s="262"/>
      <c r="C233" s="359"/>
    </row>
    <row r="234" spans="2:3">
      <c r="B234" s="262"/>
      <c r="C234" s="359"/>
    </row>
    <row r="235" spans="2:3">
      <c r="B235" s="262"/>
      <c r="C235" s="359"/>
    </row>
    <row r="236" spans="2:3">
      <c r="B236" s="262"/>
      <c r="C236" s="359"/>
    </row>
    <row r="237" spans="2:3">
      <c r="B237" s="262"/>
      <c r="C237" s="359"/>
    </row>
    <row r="238" spans="2:3">
      <c r="B238" s="262"/>
      <c r="C238" s="359"/>
    </row>
    <row r="239" spans="2:3">
      <c r="B239" s="262"/>
      <c r="C239" s="359"/>
    </row>
    <row r="240" spans="2:3">
      <c r="B240" s="262"/>
      <c r="C240" s="359"/>
    </row>
    <row r="241" spans="2:3">
      <c r="B241" s="262"/>
      <c r="C241" s="359"/>
    </row>
    <row r="242" spans="2:3">
      <c r="B242" s="262"/>
      <c r="C242" s="359"/>
    </row>
    <row r="243" spans="2:3">
      <c r="B243" s="262"/>
      <c r="C243" s="359"/>
    </row>
    <row r="244" spans="2:3">
      <c r="B244" s="262"/>
      <c r="C244" s="359"/>
    </row>
    <row r="245" spans="2:3">
      <c r="B245" s="262"/>
      <c r="C245" s="359"/>
    </row>
    <row r="246" spans="2:3">
      <c r="B246" s="262"/>
      <c r="C246" s="359"/>
    </row>
    <row r="247" spans="2:3">
      <c r="B247" s="262"/>
      <c r="C247" s="359"/>
    </row>
    <row r="248" spans="2:3">
      <c r="B248" s="262"/>
      <c r="C248" s="359"/>
    </row>
    <row r="249" spans="2:3">
      <c r="B249" s="262"/>
      <c r="C249" s="359"/>
    </row>
    <row r="250" spans="2:3">
      <c r="B250" s="262"/>
      <c r="C250" s="359"/>
    </row>
    <row r="251" spans="2:3">
      <c r="B251" s="262"/>
      <c r="C251" s="359"/>
    </row>
    <row r="252" spans="2:3">
      <c r="B252" s="262"/>
      <c r="C252" s="359"/>
    </row>
    <row r="253" spans="2:3">
      <c r="B253" s="262"/>
      <c r="C253" s="359"/>
    </row>
    <row r="254" spans="2:3">
      <c r="B254" s="262"/>
      <c r="C254" s="359"/>
    </row>
    <row r="255" spans="2:3">
      <c r="B255" s="262"/>
      <c r="C255" s="359"/>
    </row>
    <row r="256" spans="2:3">
      <c r="B256" s="262"/>
      <c r="C256" s="359"/>
    </row>
    <row r="257" spans="2:3">
      <c r="B257" s="262"/>
      <c r="C257" s="359"/>
    </row>
    <row r="258" spans="2:3">
      <c r="B258" s="262"/>
      <c r="C258" s="359"/>
    </row>
    <row r="259" spans="2:3">
      <c r="B259" s="262"/>
      <c r="C259" s="359"/>
    </row>
    <row r="260" spans="2:3">
      <c r="B260" s="262"/>
      <c r="C260" s="359"/>
    </row>
    <row r="261" spans="2:3">
      <c r="B261" s="262"/>
      <c r="C261" s="359"/>
    </row>
    <row r="262" spans="2:3">
      <c r="B262" s="262"/>
      <c r="C262" s="359"/>
    </row>
    <row r="263" spans="2:3">
      <c r="B263" s="262"/>
      <c r="C263" s="359"/>
    </row>
    <row r="264" spans="2:3">
      <c r="B264" s="262"/>
      <c r="C264" s="359"/>
    </row>
    <row r="265" spans="2:3">
      <c r="B265" s="262"/>
      <c r="C265" s="359"/>
    </row>
    <row r="266" spans="2:3">
      <c r="B266" s="262"/>
      <c r="C266" s="359"/>
    </row>
    <row r="267" spans="2:3">
      <c r="B267" s="262"/>
      <c r="C267" s="359"/>
    </row>
    <row r="268" spans="2:3">
      <c r="B268" s="262"/>
      <c r="C268" s="359"/>
    </row>
    <row r="269" spans="2:3">
      <c r="B269" s="262"/>
      <c r="C269" s="359"/>
    </row>
    <row r="270" spans="2:3">
      <c r="B270" s="262"/>
      <c r="C270" s="359"/>
    </row>
    <row r="271" spans="2:3">
      <c r="B271" s="262"/>
      <c r="C271" s="359"/>
    </row>
    <row r="272" spans="2:3">
      <c r="B272" s="262"/>
      <c r="C272" s="359"/>
    </row>
    <row r="273" spans="2:3">
      <c r="B273" s="262"/>
      <c r="C273" s="359"/>
    </row>
    <row r="274" spans="2:3">
      <c r="B274" s="262"/>
      <c r="C274" s="359"/>
    </row>
    <row r="275" spans="2:3">
      <c r="B275" s="262"/>
      <c r="C275" s="359"/>
    </row>
    <row r="276" spans="2:3">
      <c r="B276" s="262"/>
      <c r="C276" s="359"/>
    </row>
    <row r="277" spans="2:3">
      <c r="B277" s="262"/>
      <c r="C277" s="359"/>
    </row>
    <row r="278" spans="2:3">
      <c r="B278" s="262"/>
      <c r="C278" s="359"/>
    </row>
    <row r="279" spans="2:3">
      <c r="B279" s="262"/>
      <c r="C279" s="359"/>
    </row>
    <row r="280" spans="2:3">
      <c r="B280" s="262"/>
      <c r="C280" s="359"/>
    </row>
    <row r="281" spans="2:3">
      <c r="B281" s="262"/>
      <c r="C281" s="359"/>
    </row>
    <row r="282" spans="2:3">
      <c r="B282" s="262"/>
      <c r="C282" s="359"/>
    </row>
    <row r="283" spans="2:3">
      <c r="B283" s="262"/>
      <c r="C283" s="359"/>
    </row>
    <row r="284" spans="2:3">
      <c r="B284" s="262"/>
      <c r="C284" s="359"/>
    </row>
    <row r="285" spans="2:3">
      <c r="B285" s="262"/>
      <c r="C285" s="359"/>
    </row>
    <row r="286" spans="2:3">
      <c r="B286" s="262"/>
      <c r="C286" s="359"/>
    </row>
    <row r="287" spans="2:3">
      <c r="B287" s="262"/>
      <c r="C287" s="359"/>
    </row>
    <row r="288" spans="2:3">
      <c r="B288" s="262"/>
      <c r="C288" s="359"/>
    </row>
    <row r="289" spans="2:3">
      <c r="B289" s="262"/>
      <c r="C289" s="359"/>
    </row>
    <row r="290" spans="2:3">
      <c r="B290" s="262"/>
      <c r="C290" s="359"/>
    </row>
    <row r="291" spans="2:3">
      <c r="B291" s="262"/>
      <c r="C291" s="359"/>
    </row>
    <row r="292" spans="2:3">
      <c r="B292" s="262"/>
      <c r="C292" s="359"/>
    </row>
    <row r="293" spans="2:3">
      <c r="B293" s="262"/>
      <c r="C293" s="359"/>
    </row>
    <row r="294" spans="2:3">
      <c r="B294" s="262"/>
      <c r="C294" s="359"/>
    </row>
    <row r="295" spans="2:3">
      <c r="B295" s="262"/>
      <c r="C295" s="359"/>
    </row>
    <row r="296" spans="2:3">
      <c r="B296" s="262"/>
      <c r="C296" s="359"/>
    </row>
    <row r="297" spans="2:3">
      <c r="B297" s="262"/>
      <c r="C297" s="359"/>
    </row>
    <row r="298" spans="2:3">
      <c r="B298" s="262"/>
      <c r="C298" s="359"/>
    </row>
    <row r="299" spans="2:3">
      <c r="B299" s="262"/>
      <c r="C299" s="359"/>
    </row>
    <row r="300" spans="2:3">
      <c r="B300" s="262"/>
      <c r="C300" s="359"/>
    </row>
    <row r="301" spans="2:3">
      <c r="B301" s="262"/>
      <c r="C301" s="359"/>
    </row>
    <row r="302" spans="2:3">
      <c r="B302" s="262"/>
      <c r="C302" s="359"/>
    </row>
    <row r="303" spans="2:3">
      <c r="B303" s="262"/>
      <c r="C303" s="359"/>
    </row>
    <row r="304" spans="2:3">
      <c r="B304" s="262"/>
      <c r="C304" s="359"/>
    </row>
    <row r="305" spans="2:3">
      <c r="B305" s="262"/>
      <c r="C305" s="359"/>
    </row>
    <row r="306" spans="2:3">
      <c r="B306" s="262"/>
      <c r="C306" s="359"/>
    </row>
    <row r="307" spans="2:3">
      <c r="B307" s="262"/>
      <c r="C307" s="359"/>
    </row>
    <row r="308" spans="2:3">
      <c r="B308" s="262"/>
      <c r="C308" s="359"/>
    </row>
    <row r="309" spans="2:3">
      <c r="B309" s="262"/>
      <c r="C309" s="359"/>
    </row>
    <row r="310" spans="2:3">
      <c r="B310" s="262"/>
      <c r="C310" s="359"/>
    </row>
    <row r="311" spans="2:3">
      <c r="B311" s="262"/>
      <c r="C311" s="359"/>
    </row>
    <row r="312" spans="2:3">
      <c r="B312" s="262"/>
      <c r="C312" s="359"/>
    </row>
    <row r="313" spans="2:3">
      <c r="B313" s="262"/>
      <c r="C313" s="359"/>
    </row>
    <row r="314" spans="2:3">
      <c r="B314" s="262"/>
      <c r="C314" s="359"/>
    </row>
    <row r="315" spans="2:3">
      <c r="B315" s="262"/>
      <c r="C315" s="359"/>
    </row>
    <row r="316" spans="2:3">
      <c r="B316" s="262"/>
      <c r="C316" s="359"/>
    </row>
    <row r="317" spans="2:3">
      <c r="B317" s="262"/>
      <c r="C317" s="359"/>
    </row>
    <row r="318" spans="2:3">
      <c r="B318" s="262"/>
      <c r="C318" s="359"/>
    </row>
    <row r="319" spans="2:3">
      <c r="B319" s="262"/>
      <c r="C319" s="359"/>
    </row>
    <row r="320" spans="2:3">
      <c r="B320" s="262"/>
      <c r="C320" s="359"/>
    </row>
    <row r="321" spans="2:3">
      <c r="B321" s="262"/>
      <c r="C321" s="359"/>
    </row>
    <row r="322" spans="2:3">
      <c r="B322" s="262"/>
      <c r="C322" s="359"/>
    </row>
    <row r="323" spans="2:3">
      <c r="B323" s="262"/>
      <c r="C323" s="359"/>
    </row>
    <row r="324" spans="2:3">
      <c r="B324" s="262"/>
      <c r="C324" s="359"/>
    </row>
    <row r="325" spans="2:3">
      <c r="B325" s="262"/>
      <c r="C325" s="359"/>
    </row>
    <row r="326" spans="2:3">
      <c r="B326" s="262"/>
      <c r="C326" s="359"/>
    </row>
    <row r="327" spans="2:3">
      <c r="B327" s="262"/>
      <c r="C327" s="359"/>
    </row>
    <row r="328" spans="2:3">
      <c r="B328" s="262"/>
      <c r="C328" s="359"/>
    </row>
    <row r="329" spans="2:3">
      <c r="B329" s="262"/>
      <c r="C329" s="359"/>
    </row>
    <row r="330" spans="2:3">
      <c r="B330" s="262"/>
      <c r="C330" s="359"/>
    </row>
    <row r="331" spans="2:3">
      <c r="B331" s="262"/>
      <c r="C331" s="359"/>
    </row>
    <row r="332" spans="2:3">
      <c r="B332" s="262"/>
      <c r="C332" s="359"/>
    </row>
    <row r="333" spans="2:3">
      <c r="B333" s="262"/>
      <c r="C333" s="359"/>
    </row>
    <row r="334" spans="2:3">
      <c r="B334" s="262"/>
      <c r="C334" s="359"/>
    </row>
    <row r="335" spans="2:3">
      <c r="B335" s="262"/>
      <c r="C335" s="359"/>
    </row>
    <row r="336" spans="2:3">
      <c r="B336" s="262"/>
      <c r="C336" s="359"/>
    </row>
    <row r="337" spans="2:3">
      <c r="B337" s="262"/>
      <c r="C337" s="359"/>
    </row>
    <row r="338" spans="2:3">
      <c r="B338" s="262"/>
      <c r="C338" s="359"/>
    </row>
    <row r="339" spans="2:3">
      <c r="B339" s="262"/>
      <c r="C339" s="359"/>
    </row>
    <row r="340" spans="2:3">
      <c r="B340" s="262"/>
      <c r="C340" s="359"/>
    </row>
    <row r="341" spans="2:3">
      <c r="B341" s="262"/>
      <c r="C341" s="359"/>
    </row>
    <row r="342" spans="2:3">
      <c r="B342" s="262"/>
      <c r="C342" s="359"/>
    </row>
    <row r="343" spans="2:3">
      <c r="B343" s="262"/>
      <c r="C343" s="359"/>
    </row>
    <row r="344" spans="2:3">
      <c r="B344" s="262"/>
      <c r="C344" s="359"/>
    </row>
    <row r="345" spans="2:3">
      <c r="B345" s="262"/>
      <c r="C345" s="359"/>
    </row>
    <row r="346" spans="2:3">
      <c r="B346" s="262"/>
      <c r="C346" s="359"/>
    </row>
    <row r="347" spans="2:3">
      <c r="B347" s="262"/>
      <c r="C347" s="359"/>
    </row>
    <row r="348" spans="2:3">
      <c r="B348" s="262"/>
      <c r="C348" s="359"/>
    </row>
    <row r="349" spans="2:3">
      <c r="B349" s="262"/>
      <c r="C349" s="359"/>
    </row>
    <row r="350" spans="2:3">
      <c r="B350" s="262"/>
      <c r="C350" s="359"/>
    </row>
    <row r="351" spans="2:3">
      <c r="B351" s="262"/>
      <c r="C351" s="359"/>
    </row>
    <row r="352" spans="2:3">
      <c r="B352" s="262"/>
      <c r="C352" s="359"/>
    </row>
    <row r="353" spans="2:3">
      <c r="B353" s="262"/>
      <c r="C353" s="359"/>
    </row>
    <row r="354" spans="2:3">
      <c r="B354" s="262"/>
      <c r="C354" s="359"/>
    </row>
  </sheetData>
  <mergeCells count="5">
    <mergeCell ref="A1:D1"/>
    <mergeCell ref="E4:G4"/>
    <mergeCell ref="B7:H7"/>
    <mergeCell ref="A9:J9"/>
    <mergeCell ref="A14:J14"/>
  </mergeCells>
  <conditionalFormatting sqref="A18:A304 B22:C354 A16:B17 D16:J304 B18:B21 C16:C21 A11:J11 A14:J15 A12:A13 B12:J12 B13:C13">
    <cfRule type="expression" dxfId="14" priority="17" stopIfTrue="1">
      <formula>ISNUMBER(SEARCH("Closed",$I11))</formula>
    </cfRule>
    <cfRule type="expression" dxfId="13" priority="18" stopIfTrue="1">
      <formula>IF($B11="Minor", TRUE, FALSE)</formula>
    </cfRule>
    <cfRule type="expression" dxfId="12" priority="19" stopIfTrue="1">
      <formula>IF(OR($B11="Major",$B11="Pre-Condition"), TRUE, FALSE)</formula>
    </cfRule>
  </conditionalFormatting>
  <conditionalFormatting sqref="A15">
    <cfRule type="colorScale" priority="16">
      <colorScale>
        <cfvo type="min"/>
        <cfvo type="percentile" val="50"/>
        <cfvo type="max"/>
        <color rgb="FFF8696B"/>
        <color rgb="FFFFEB84"/>
        <color rgb="FF63BE7B"/>
      </colorScale>
    </cfRule>
  </conditionalFormatting>
  <conditionalFormatting sqref="D13:I13">
    <cfRule type="expression" dxfId="11" priority="7" stopIfTrue="1">
      <formula>ISNUMBER(SEARCH("Closed",$I13))</formula>
    </cfRule>
    <cfRule type="expression" dxfId="10" priority="8" stopIfTrue="1">
      <formula>IF($B13="Minor", TRUE, FALSE)</formula>
    </cfRule>
    <cfRule type="expression" dxfId="9" priority="9" stopIfTrue="1">
      <formula>IF(OR($B13="Major",$B13="Pre-Condition"), TRUE, FALSE)</formula>
    </cfRule>
  </conditionalFormatting>
  <conditionalFormatting sqref="D13:I13">
    <cfRule type="expression" dxfId="8" priority="10" stopIfTrue="1">
      <formula>ISNUMBER(SEARCH("Closed",$H13))</formula>
    </cfRule>
    <cfRule type="expression" dxfId="7" priority="11" stopIfTrue="1">
      <formula>IF($A13="Minor", TRUE, FALSE)</formula>
    </cfRule>
    <cfRule type="expression" dxfId="6" priority="12" stopIfTrue="1">
      <formula>IF(OR($A13="Major",$A13="Pre-Condition"), TRUE, FALSE)</formula>
    </cfRule>
  </conditionalFormatting>
  <conditionalFormatting sqref="I13">
    <cfRule type="expression" dxfId="5" priority="13" stopIfTrue="1">
      <formula>ISNUMBER(SEARCH("Closed",$F13))</formula>
    </cfRule>
    <cfRule type="expression" dxfId="4" priority="14" stopIfTrue="1">
      <formula>IF($B13="Minor", TRUE, FALSE)</formula>
    </cfRule>
    <cfRule type="expression" dxfId="3" priority="15" stopIfTrue="1">
      <formula>IF(OR($B13="Major",$B13="Pre-Condition"), TRUE, FALSE)</formula>
    </cfRule>
  </conditionalFormatting>
  <conditionalFormatting sqref="J13">
    <cfRule type="expression" dxfId="2" priority="4" stopIfTrue="1">
      <formula>ISNUMBER(SEARCH("Closed",$I13))</formula>
    </cfRule>
    <cfRule type="expression" dxfId="1" priority="5" stopIfTrue="1">
      <formula>IF($B13="Minor", TRUE, FALSE)</formula>
    </cfRule>
    <cfRule type="expression" dxfId="0" priority="6" stopIfTrue="1">
      <formula>IF(OR($B13="Major",$B13="Pre-Condition"), TRUE, FALSE)</formula>
    </cfRule>
  </conditionalFormatting>
  <dataValidations count="2">
    <dataValidation type="list" allowBlank="1" showInputMessage="1" showErrorMessage="1" sqref="B15:B354 C22:C354 B11:B13" xr:uid="{FF6DA385-07D2-46A9-9AE6-85AF87A9D7A5}">
      <formula1>$M$1:$M$3</formula1>
    </dataValidation>
    <dataValidation type="list" allowBlank="1" showInputMessage="1" showErrorMessage="1" sqref="C15:C21 C11:C13" xr:uid="{4D33BAFB-124F-4B9B-9FDB-FB6BD45AC2B0}">
      <formula1>$AA$201:$AA$210</formula1>
    </dataValidation>
  </dataValidation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6"/>
  <sheetViews>
    <sheetView workbookViewId="0"/>
  </sheetViews>
  <sheetFormatPr defaultRowHeight="15"/>
  <cols>
    <col min="2" max="2" width="2.85546875" style="424" customWidth="1"/>
    <col min="3" max="3" width="117.7109375" customWidth="1"/>
  </cols>
  <sheetData>
    <row r="1" spans="1:3" ht="21" customHeight="1">
      <c r="A1" s="419" t="s">
        <v>2402</v>
      </c>
      <c r="B1" s="555"/>
      <c r="C1" s="420"/>
    </row>
    <row r="2" spans="1:3">
      <c r="A2" s="421">
        <v>1</v>
      </c>
      <c r="B2" s="422"/>
      <c r="C2" s="556" t="s">
        <v>2403</v>
      </c>
    </row>
    <row r="3" spans="1:3">
      <c r="A3" s="421">
        <v>2</v>
      </c>
      <c r="B3" s="422"/>
      <c r="C3" s="556" t="s">
        <v>2404</v>
      </c>
    </row>
    <row r="4" spans="1:3">
      <c r="A4" s="421">
        <v>3</v>
      </c>
      <c r="B4" s="422"/>
      <c r="C4" s="557" t="s">
        <v>2405</v>
      </c>
    </row>
    <row r="5" spans="1:3">
      <c r="A5" s="421">
        <v>4</v>
      </c>
      <c r="B5" s="422"/>
      <c r="C5" s="556" t="s">
        <v>2406</v>
      </c>
    </row>
    <row r="6" spans="1:3">
      <c r="A6" s="421">
        <v>5</v>
      </c>
      <c r="B6" s="422"/>
      <c r="C6" s="556" t="s">
        <v>2407</v>
      </c>
    </row>
    <row r="7" spans="1:3">
      <c r="A7" s="421">
        <v>6</v>
      </c>
      <c r="B7" s="422"/>
      <c r="C7" s="556" t="s">
        <v>2408</v>
      </c>
    </row>
    <row r="8" spans="1:3">
      <c r="A8" s="421">
        <v>7</v>
      </c>
      <c r="B8" s="422"/>
      <c r="C8" s="556" t="s">
        <v>2409</v>
      </c>
    </row>
    <row r="9" spans="1:3">
      <c r="A9" s="421">
        <v>8</v>
      </c>
      <c r="B9" s="422"/>
      <c r="C9" s="556" t="s">
        <v>2410</v>
      </c>
    </row>
    <row r="10" spans="1:3">
      <c r="A10" s="421">
        <v>9</v>
      </c>
      <c r="B10" s="422"/>
      <c r="C10" s="556" t="s">
        <v>2411</v>
      </c>
    </row>
    <row r="11" spans="1:3">
      <c r="A11" s="421">
        <v>10</v>
      </c>
      <c r="B11" s="422"/>
      <c r="C11" s="556" t="s">
        <v>2412</v>
      </c>
    </row>
    <row r="12" spans="1:3">
      <c r="A12" s="421">
        <v>11</v>
      </c>
      <c r="B12" s="422"/>
      <c r="C12" s="556" t="s">
        <v>2413</v>
      </c>
    </row>
    <row r="13" spans="1:3">
      <c r="A13" s="421">
        <v>12</v>
      </c>
      <c r="B13" s="422"/>
      <c r="C13" s="556" t="s">
        <v>2414</v>
      </c>
    </row>
    <row r="14" spans="1:3">
      <c r="A14" s="421">
        <v>13</v>
      </c>
      <c r="B14" s="422"/>
      <c r="C14" s="556" t="s">
        <v>2415</v>
      </c>
    </row>
    <row r="15" spans="1:3">
      <c r="A15" s="421">
        <v>14</v>
      </c>
      <c r="B15" s="422"/>
      <c r="C15" s="556" t="s">
        <v>2416</v>
      </c>
    </row>
    <row r="16" spans="1:3">
      <c r="A16" s="421">
        <v>15</v>
      </c>
      <c r="B16" s="422"/>
      <c r="C16" s="556" t="s">
        <v>2417</v>
      </c>
    </row>
    <row r="17" spans="1:3">
      <c r="A17" s="421">
        <v>16</v>
      </c>
      <c r="B17" s="422"/>
      <c r="C17" s="556" t="s">
        <v>2418</v>
      </c>
    </row>
    <row r="18" spans="1:3" ht="20.25" customHeight="1">
      <c r="A18" s="419" t="s">
        <v>2419</v>
      </c>
      <c r="B18" s="423"/>
      <c r="C18" s="420"/>
    </row>
    <row r="19" spans="1:3">
      <c r="A19" s="421">
        <v>1</v>
      </c>
      <c r="B19" s="422"/>
      <c r="C19" s="556" t="s">
        <v>2420</v>
      </c>
    </row>
    <row r="20" spans="1:3">
      <c r="A20" s="421">
        <v>2</v>
      </c>
      <c r="B20" s="422"/>
      <c r="C20" s="556" t="s">
        <v>2421</v>
      </c>
    </row>
    <row r="21" spans="1:3">
      <c r="A21" s="421">
        <v>3</v>
      </c>
      <c r="B21" s="422"/>
      <c r="C21" s="556" t="s">
        <v>2422</v>
      </c>
    </row>
    <row r="22" spans="1:3">
      <c r="A22" s="421">
        <v>4</v>
      </c>
      <c r="B22" s="422"/>
      <c r="C22" s="556" t="s">
        <v>2423</v>
      </c>
    </row>
    <row r="23" spans="1:3">
      <c r="A23" s="421">
        <v>5</v>
      </c>
      <c r="B23" s="422"/>
      <c r="C23" s="556" t="s">
        <v>2415</v>
      </c>
    </row>
    <row r="24" spans="1:3" ht="26.25">
      <c r="A24" s="425">
        <v>6</v>
      </c>
      <c r="C24" s="558" t="s">
        <v>2424</v>
      </c>
    </row>
    <row r="25" spans="1:3">
      <c r="A25" s="425">
        <v>7</v>
      </c>
      <c r="C25" s="556" t="s">
        <v>2418</v>
      </c>
    </row>
    <row r="26" spans="1:3">
      <c r="A26" s="425">
        <v>8</v>
      </c>
      <c r="C26" s="559" t="s">
        <v>2425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7"/>
  <sheetViews>
    <sheetView view="pageBreakPreview" zoomScaleNormal="75" zoomScaleSheetLayoutView="100" workbookViewId="0"/>
  </sheetViews>
  <sheetFormatPr defaultColWidth="9" defaultRowHeight="14.25"/>
  <cols>
    <col min="1" max="1" width="7" style="146" customWidth="1"/>
    <col min="2" max="2" width="78.85546875" style="9" customWidth="1"/>
    <col min="3" max="3" width="3" style="101" customWidth="1"/>
    <col min="4" max="4" width="19" style="10" customWidth="1"/>
    <col min="5" max="16384" width="9" style="1"/>
  </cols>
  <sheetData>
    <row r="1" spans="1:4" ht="28.5">
      <c r="A1" s="88">
        <v>3</v>
      </c>
      <c r="B1" s="89" t="s">
        <v>287</v>
      </c>
      <c r="C1" s="218"/>
      <c r="D1" s="16"/>
    </row>
    <row r="2" spans="1:4">
      <c r="A2" s="153">
        <v>3.1</v>
      </c>
      <c r="B2" s="90" t="s">
        <v>288</v>
      </c>
      <c r="C2" s="218"/>
      <c r="D2" s="16"/>
    </row>
    <row r="3" spans="1:4">
      <c r="B3" s="111" t="s">
        <v>289</v>
      </c>
      <c r="C3" s="218"/>
      <c r="D3" s="16"/>
    </row>
    <row r="4" spans="1:4">
      <c r="B4" s="62" t="s">
        <v>276</v>
      </c>
    </row>
    <row r="5" spans="1:4">
      <c r="B5" s="111" t="s">
        <v>2494</v>
      </c>
      <c r="C5" s="218"/>
      <c r="D5" s="16"/>
    </row>
    <row r="6" spans="1:4">
      <c r="B6" s="62" t="s">
        <v>3771</v>
      </c>
    </row>
    <row r="7" spans="1:4">
      <c r="B7" s="111" t="s">
        <v>290</v>
      </c>
    </row>
    <row r="8" spans="1:4" ht="57">
      <c r="B8" s="680" t="s">
        <v>3773</v>
      </c>
    </row>
    <row r="9" spans="1:4">
      <c r="B9" s="252" t="s">
        <v>2498</v>
      </c>
    </row>
    <row r="10" spans="1:4">
      <c r="B10" s="252" t="s">
        <v>2499</v>
      </c>
    </row>
    <row r="11" spans="1:4">
      <c r="B11" s="252" t="s">
        <v>2497</v>
      </c>
    </row>
    <row r="12" spans="1:4">
      <c r="B12" s="252" t="s">
        <v>2496</v>
      </c>
    </row>
    <row r="13" spans="1:4">
      <c r="B13" s="252" t="s">
        <v>2495</v>
      </c>
    </row>
    <row r="14" spans="1:4">
      <c r="B14" s="252" t="s">
        <v>2500</v>
      </c>
    </row>
    <row r="15" spans="1:4">
      <c r="B15" s="150"/>
    </row>
    <row r="16" spans="1:4">
      <c r="B16" s="111" t="s">
        <v>298</v>
      </c>
      <c r="C16" s="218"/>
      <c r="D16" s="16"/>
    </row>
    <row r="17" spans="1:4" ht="47.1" customHeight="1">
      <c r="B17" s="62" t="s">
        <v>3791</v>
      </c>
    </row>
    <row r="18" spans="1:4" ht="15" customHeight="1">
      <c r="B18" s="62"/>
    </row>
    <row r="19" spans="1:4">
      <c r="B19" s="111" t="s">
        <v>299</v>
      </c>
    </row>
    <row r="20" spans="1:4">
      <c r="B20" s="62" t="s">
        <v>276</v>
      </c>
    </row>
    <row r="21" spans="1:4">
      <c r="B21" s="150"/>
    </row>
    <row r="22" spans="1:4">
      <c r="B22" s="62"/>
    </row>
    <row r="23" spans="1:4">
      <c r="A23" s="153">
        <v>3.2</v>
      </c>
      <c r="B23" s="87" t="s">
        <v>302</v>
      </c>
      <c r="C23" s="218"/>
      <c r="D23" s="16"/>
    </row>
    <row r="24" spans="1:4">
      <c r="B24" s="62" t="s">
        <v>303</v>
      </c>
    </row>
    <row r="25" spans="1:4" ht="146.1" customHeight="1">
      <c r="B25" s="62" t="s">
        <v>2501</v>
      </c>
    </row>
    <row r="26" spans="1:4" ht="89.45" customHeight="1">
      <c r="B26" s="62" t="s">
        <v>3772</v>
      </c>
    </row>
    <row r="27" spans="1:4">
      <c r="B27" s="62" t="s">
        <v>308</v>
      </c>
    </row>
    <row r="28" spans="1:4">
      <c r="B28" s="62"/>
    </row>
    <row r="29" spans="1:4">
      <c r="A29" s="147" t="s">
        <v>309</v>
      </c>
      <c r="B29" s="111" t="s">
        <v>310</v>
      </c>
      <c r="C29" s="218"/>
      <c r="D29" s="16"/>
    </row>
    <row r="30" spans="1:4">
      <c r="A30" s="147"/>
      <c r="B30" s="62" t="s">
        <v>2438</v>
      </c>
      <c r="C30" s="218"/>
      <c r="D30" s="16"/>
    </row>
    <row r="31" spans="1:4">
      <c r="B31" s="62"/>
    </row>
    <row r="32" spans="1:4">
      <c r="A32" s="153">
        <v>3.3</v>
      </c>
      <c r="B32" s="87" t="s">
        <v>311</v>
      </c>
      <c r="C32" s="218"/>
      <c r="D32" s="26"/>
    </row>
    <row r="33" spans="1:4" ht="28.5">
      <c r="B33" s="62" t="s">
        <v>312</v>
      </c>
      <c r="D33" s="9"/>
    </row>
    <row r="34" spans="1:4">
      <c r="B34" s="150" t="s">
        <v>313</v>
      </c>
      <c r="D34" s="9"/>
    </row>
    <row r="35" spans="1:4">
      <c r="B35" s="150" t="s">
        <v>314</v>
      </c>
      <c r="D35" s="9"/>
    </row>
    <row r="36" spans="1:4" ht="28.5">
      <c r="B36" s="62" t="s">
        <v>315</v>
      </c>
      <c r="D36" s="9"/>
    </row>
    <row r="37" spans="1:4">
      <c r="B37" s="62"/>
      <c r="D37" s="9"/>
    </row>
    <row r="38" spans="1:4">
      <c r="A38" s="153">
        <v>3.4</v>
      </c>
      <c r="B38" s="87" t="s">
        <v>316</v>
      </c>
      <c r="C38" s="218"/>
      <c r="D38" s="26"/>
    </row>
    <row r="39" spans="1:4">
      <c r="B39" s="62" t="s">
        <v>317</v>
      </c>
      <c r="D39" s="9"/>
    </row>
    <row r="40" spans="1:4">
      <c r="B40" s="62"/>
    </row>
    <row r="41" spans="1:4">
      <c r="A41" s="153">
        <v>3.5</v>
      </c>
      <c r="B41" s="87" t="s">
        <v>318</v>
      </c>
      <c r="C41" s="218"/>
      <c r="D41" s="16"/>
    </row>
    <row r="42" spans="1:4" ht="99" customHeight="1">
      <c r="B42" s="252" t="s">
        <v>2502</v>
      </c>
      <c r="C42" s="119"/>
      <c r="D42" s="23"/>
    </row>
    <row r="43" spans="1:4">
      <c r="B43" s="62"/>
    </row>
    <row r="44" spans="1:4">
      <c r="A44" s="153">
        <v>3.6</v>
      </c>
      <c r="B44" s="87" t="s">
        <v>320</v>
      </c>
      <c r="C44" s="218"/>
      <c r="D44" s="16"/>
    </row>
    <row r="45" spans="1:4" ht="28.5">
      <c r="B45" s="9" t="s">
        <v>3775</v>
      </c>
      <c r="C45" s="121"/>
      <c r="D45" s="20"/>
    </row>
    <row r="46" spans="1:4">
      <c r="B46" s="26" t="s">
        <v>3778</v>
      </c>
      <c r="C46" s="121"/>
      <c r="D46" s="20"/>
    </row>
    <row r="47" spans="1:4" ht="58.5" customHeight="1">
      <c r="B47" s="9" t="s">
        <v>3792</v>
      </c>
      <c r="C47" s="121"/>
      <c r="D47" s="20"/>
    </row>
    <row r="48" spans="1:4" ht="203.1" customHeight="1">
      <c r="B48" s="9" t="s">
        <v>3777</v>
      </c>
      <c r="C48" s="121"/>
      <c r="D48" s="20"/>
    </row>
    <row r="49" spans="1:4" ht="108" customHeight="1">
      <c r="B49" s="9" t="s">
        <v>3776</v>
      </c>
      <c r="C49" s="121"/>
      <c r="D49" s="20"/>
    </row>
    <row r="50" spans="1:4" ht="56.1" customHeight="1">
      <c r="B50" s="9" t="s">
        <v>3779</v>
      </c>
      <c r="C50" s="121"/>
      <c r="D50" s="20"/>
    </row>
    <row r="51" spans="1:4">
      <c r="B51" s="62"/>
    </row>
    <row r="52" spans="1:4">
      <c r="A52" s="153">
        <v>3.7</v>
      </c>
      <c r="B52" s="87" t="s">
        <v>324</v>
      </c>
      <c r="C52" s="218"/>
      <c r="D52" s="26"/>
    </row>
    <row r="53" spans="1:4">
      <c r="A53" s="147"/>
      <c r="B53" s="62" t="s">
        <v>2519</v>
      </c>
      <c r="C53" s="218"/>
      <c r="D53" s="26"/>
    </row>
    <row r="54" spans="1:4" s="25" customFormat="1" ht="71.25">
      <c r="A54" s="146"/>
      <c r="B54" s="62" t="s">
        <v>325</v>
      </c>
      <c r="C54" s="121"/>
      <c r="D54" s="20"/>
    </row>
    <row r="55" spans="1:4" s="25" customFormat="1">
      <c r="A55" s="148" t="s">
        <v>326</v>
      </c>
      <c r="B55" s="61"/>
      <c r="C55" s="121"/>
      <c r="D55" s="20"/>
    </row>
    <row r="56" spans="1:4" s="25" customFormat="1" ht="42.75" hidden="1">
      <c r="A56" s="148" t="s">
        <v>326</v>
      </c>
      <c r="B56" s="61" t="s">
        <v>327</v>
      </c>
      <c r="C56" s="121"/>
      <c r="D56" s="20"/>
    </row>
    <row r="57" spans="1:4" ht="46.5" hidden="1" customHeight="1">
      <c r="A57" s="148" t="s">
        <v>328</v>
      </c>
      <c r="B57" s="61" t="s">
        <v>329</v>
      </c>
      <c r="C57" s="121"/>
      <c r="D57" s="12"/>
    </row>
    <row r="58" spans="1:4">
      <c r="B58" s="62"/>
    </row>
    <row r="59" spans="1:4">
      <c r="A59" s="147" t="s">
        <v>330</v>
      </c>
      <c r="B59" s="111" t="s">
        <v>331</v>
      </c>
      <c r="C59" s="218"/>
      <c r="D59" s="16"/>
    </row>
    <row r="60" spans="1:4">
      <c r="B60" s="62" t="s">
        <v>2503</v>
      </c>
      <c r="C60" s="121"/>
      <c r="D60" s="20"/>
    </row>
    <row r="61" spans="1:4">
      <c r="B61" s="62"/>
    </row>
    <row r="62" spans="1:4">
      <c r="A62" s="153">
        <v>3.8</v>
      </c>
      <c r="B62" s="87" t="s">
        <v>332</v>
      </c>
      <c r="C62" s="218"/>
      <c r="D62" s="26"/>
    </row>
    <row r="63" spans="1:4">
      <c r="A63" s="147" t="s">
        <v>333</v>
      </c>
      <c r="B63" s="111" t="s">
        <v>334</v>
      </c>
      <c r="C63" s="218"/>
      <c r="D63" s="26"/>
    </row>
    <row r="64" spans="1:4">
      <c r="B64" s="62" t="s">
        <v>3759</v>
      </c>
      <c r="C64" s="121"/>
      <c r="D64" s="12"/>
    </row>
    <row r="65" spans="1:4">
      <c r="B65" s="62" t="s">
        <v>3774</v>
      </c>
      <c r="C65" s="121"/>
      <c r="D65" s="12"/>
    </row>
    <row r="66" spans="1:4">
      <c r="B66" s="62" t="s">
        <v>3760</v>
      </c>
      <c r="C66" s="121"/>
      <c r="D66" s="12"/>
    </row>
    <row r="67" spans="1:4">
      <c r="B67" s="62" t="s">
        <v>3762</v>
      </c>
      <c r="C67" s="121"/>
      <c r="D67" s="12"/>
    </row>
    <row r="68" spans="1:4">
      <c r="B68" s="62" t="s">
        <v>338</v>
      </c>
      <c r="D68" s="9"/>
    </row>
    <row r="69" spans="1:4">
      <c r="B69" s="62"/>
      <c r="D69" s="9"/>
    </row>
    <row r="70" spans="1:4">
      <c r="A70" s="153">
        <v>3.9</v>
      </c>
      <c r="B70" s="87" t="s">
        <v>339</v>
      </c>
      <c r="C70" s="218"/>
      <c r="D70" s="16"/>
    </row>
    <row r="71" spans="1:4" ht="215.1" customHeight="1">
      <c r="B71" s="62" t="s">
        <v>3770</v>
      </c>
      <c r="C71" s="121"/>
      <c r="D71" s="20"/>
    </row>
    <row r="72" spans="1:4" ht="24.6" customHeight="1">
      <c r="A72" s="148" t="s">
        <v>326</v>
      </c>
      <c r="B72" s="61"/>
      <c r="C72" s="121"/>
      <c r="D72" s="20"/>
    </row>
    <row r="73" spans="1:4">
      <c r="B73" s="62"/>
    </row>
    <row r="74" spans="1:4" ht="85.5">
      <c r="B74" s="62" t="s">
        <v>340</v>
      </c>
    </row>
    <row r="75" spans="1:4">
      <c r="B75" s="62"/>
    </row>
    <row r="76" spans="1:4">
      <c r="A76" s="149">
        <v>3.1</v>
      </c>
      <c r="B76" s="87" t="s">
        <v>341</v>
      </c>
      <c r="C76" s="218"/>
      <c r="D76" s="16"/>
    </row>
    <row r="77" spans="1:4" ht="28.5">
      <c r="A77" s="147"/>
      <c r="B77" s="62" t="s">
        <v>342</v>
      </c>
    </row>
    <row r="78" spans="1:4">
      <c r="A78" s="147" t="s">
        <v>343</v>
      </c>
      <c r="B78" s="111" t="s">
        <v>344</v>
      </c>
      <c r="C78" s="218"/>
      <c r="D78" s="16"/>
    </row>
    <row r="79" spans="1:4" ht="28.5">
      <c r="A79" s="148" t="s">
        <v>345</v>
      </c>
      <c r="B79" s="62" t="s">
        <v>3321</v>
      </c>
    </row>
    <row r="80" spans="1:4" ht="28.5">
      <c r="A80" s="148" t="s">
        <v>346</v>
      </c>
      <c r="B80" s="62"/>
    </row>
    <row r="81" spans="1:4" ht="57">
      <c r="A81" s="148" t="s">
        <v>347</v>
      </c>
      <c r="B81" s="62"/>
    </row>
    <row r="82" spans="1:4">
      <c r="A82" s="148" t="s">
        <v>348</v>
      </c>
      <c r="B82" s="62"/>
    </row>
    <row r="83" spans="1:4">
      <c r="B83" s="62"/>
    </row>
    <row r="84" spans="1:4">
      <c r="A84" s="253">
        <v>3.11</v>
      </c>
      <c r="B84" s="87" t="s">
        <v>349</v>
      </c>
      <c r="C84" s="218"/>
      <c r="D84" s="16"/>
    </row>
    <row r="85" spans="1:4" ht="119.45" customHeight="1">
      <c r="B85" s="62" t="s">
        <v>350</v>
      </c>
    </row>
    <row r="86" spans="1:4" ht="28.5">
      <c r="B86" s="62" t="s">
        <v>351</v>
      </c>
    </row>
    <row r="87" spans="1:4">
      <c r="A87" s="151" t="s">
        <v>326</v>
      </c>
      <c r="B87" s="152"/>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7"/>
  <sheetViews>
    <sheetView view="pageBreakPreview" zoomScaleNormal="100" workbookViewId="0"/>
  </sheetViews>
  <sheetFormatPr defaultColWidth="9" defaultRowHeight="14.25"/>
  <cols>
    <col min="1" max="1" width="5.7109375" style="146" customWidth="1"/>
    <col min="2" max="2" width="76.42578125" style="9" customWidth="1"/>
    <col min="3" max="16384" width="9" style="1"/>
  </cols>
  <sheetData>
    <row r="1" spans="1:2">
      <c r="A1" s="88">
        <v>4</v>
      </c>
      <c r="B1" s="89" t="s">
        <v>352</v>
      </c>
    </row>
    <row r="2" spans="1:2" ht="75.75" customHeight="1">
      <c r="A2" s="153">
        <v>4.0999999999999996</v>
      </c>
      <c r="B2" s="90" t="s">
        <v>353</v>
      </c>
    </row>
    <row r="3" spans="1:2">
      <c r="B3" s="111" t="s">
        <v>354</v>
      </c>
    </row>
    <row r="4" spans="1:2">
      <c r="B4" s="111" t="s">
        <v>2488</v>
      </c>
    </row>
    <row r="5" spans="1:2" ht="183">
      <c r="B5" s="62" t="s">
        <v>2489</v>
      </c>
    </row>
    <row r="6" spans="1:2">
      <c r="B6" s="111" t="s">
        <v>355</v>
      </c>
    </row>
    <row r="7" spans="1:2" ht="399">
      <c r="B7" s="62" t="s">
        <v>2490</v>
      </c>
    </row>
    <row r="8" spans="1:2" ht="15.6" customHeight="1">
      <c r="B8" s="62" t="s">
        <v>2491</v>
      </c>
    </row>
    <row r="9" spans="1:2" ht="228">
      <c r="B9" s="62" t="s">
        <v>2492</v>
      </c>
    </row>
    <row r="10" spans="1:2" ht="185.25">
      <c r="B10" s="62" t="s">
        <v>2493</v>
      </c>
    </row>
    <row r="11" spans="1:2">
      <c r="B11" s="62"/>
    </row>
    <row r="12" spans="1:2">
      <c r="B12" s="62"/>
    </row>
    <row r="13" spans="1:2">
      <c r="B13" s="62"/>
    </row>
    <row r="14" spans="1:2">
      <c r="B14" s="62"/>
    </row>
    <row r="15" spans="1:2">
      <c r="B15" s="62"/>
    </row>
    <row r="16" spans="1:2">
      <c r="B16" s="62"/>
    </row>
    <row r="17" spans="1:2">
      <c r="B17" s="62"/>
    </row>
    <row r="18" spans="1:2">
      <c r="B18" s="62"/>
    </row>
    <row r="19" spans="1:2">
      <c r="B19" s="62"/>
    </row>
    <row r="20" spans="1:2">
      <c r="B20" s="62"/>
    </row>
    <row r="21" spans="1:2">
      <c r="B21" s="62"/>
    </row>
    <row r="22" spans="1:2">
      <c r="B22" s="62"/>
    </row>
    <row r="23" spans="1:2">
      <c r="B23" s="62"/>
    </row>
    <row r="24" spans="1:2">
      <c r="B24" s="62"/>
    </row>
    <row r="25" spans="1:2">
      <c r="B25" s="62"/>
    </row>
    <row r="26" spans="1:2">
      <c r="B26" s="62"/>
    </row>
    <row r="27" spans="1:2">
      <c r="A27" s="154"/>
      <c r="B27" s="63"/>
    </row>
  </sheetData>
  <phoneticPr fontId="7" type="noConversion"/>
  <pageMargins left="0.75" right="0.75" top="1" bottom="1" header="0.5" footer="0.5"/>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1"/>
  <sheetViews>
    <sheetView view="pageBreakPreview" zoomScaleNormal="100" zoomScaleSheetLayoutView="100" workbookViewId="0"/>
  </sheetViews>
  <sheetFormatPr defaultColWidth="9.140625" defaultRowHeight="14.25"/>
  <cols>
    <col min="1" max="1" width="6.85546875" style="147" customWidth="1"/>
    <col min="2" max="2" width="79.140625" style="28" customWidth="1"/>
    <col min="3" max="3" width="2.42578125" style="28" customWidth="1"/>
    <col min="4" max="16384" width="9.140625" style="15"/>
  </cols>
  <sheetData>
    <row r="1" spans="1:5" ht="28.5">
      <c r="A1" s="88">
        <v>5</v>
      </c>
      <c r="B1" s="89" t="s">
        <v>356</v>
      </c>
      <c r="C1" s="16"/>
    </row>
    <row r="2" spans="1:5">
      <c r="A2" s="153">
        <v>5.0999999999999996</v>
      </c>
      <c r="B2" s="90" t="s">
        <v>357</v>
      </c>
      <c r="C2" s="16"/>
    </row>
    <row r="3" spans="1:5" ht="149.1" customHeight="1">
      <c r="B3" s="62" t="s">
        <v>3804</v>
      </c>
      <c r="C3" s="16"/>
    </row>
    <row r="4" spans="1:5">
      <c r="A4" s="156"/>
      <c r="B4" s="251"/>
      <c r="C4" s="27"/>
      <c r="D4" s="9"/>
      <c r="E4" s="9"/>
    </row>
    <row r="5" spans="1:5">
      <c r="A5" s="147" t="s">
        <v>358</v>
      </c>
      <c r="B5" s="111" t="s">
        <v>359</v>
      </c>
      <c r="C5" s="16"/>
    </row>
    <row r="6" spans="1:5">
      <c r="B6" s="62" t="s">
        <v>3329</v>
      </c>
      <c r="C6" s="10"/>
    </row>
    <row r="7" spans="1:5">
      <c r="B7" s="62"/>
      <c r="C7" s="10"/>
    </row>
    <row r="8" spans="1:5">
      <c r="B8" s="252"/>
    </row>
    <row r="9" spans="1:5">
      <c r="A9" s="153">
        <v>5.2</v>
      </c>
      <c r="B9" s="87" t="s">
        <v>360</v>
      </c>
      <c r="C9" s="16"/>
    </row>
    <row r="10" spans="1:5">
      <c r="A10" s="147" t="s">
        <v>361</v>
      </c>
      <c r="B10" s="111" t="s">
        <v>362</v>
      </c>
      <c r="C10" s="16"/>
    </row>
    <row r="11" spans="1:5" ht="200.45" customHeight="1">
      <c r="A11" s="146"/>
      <c r="B11" s="62" t="s">
        <v>3803</v>
      </c>
      <c r="C11" s="10"/>
    </row>
    <row r="12" spans="1:5" hidden="1">
      <c r="A12" s="146"/>
      <c r="B12" s="62"/>
      <c r="C12" s="10"/>
    </row>
    <row r="13" spans="1:5" hidden="1">
      <c r="A13" s="146"/>
      <c r="B13" s="252"/>
    </row>
    <row r="14" spans="1:5">
      <c r="A14" s="146"/>
      <c r="B14" s="252"/>
    </row>
    <row r="15" spans="1:5">
      <c r="A15" s="147" t="s">
        <v>363</v>
      </c>
      <c r="B15" s="111" t="s">
        <v>364</v>
      </c>
      <c r="C15" s="16"/>
    </row>
    <row r="16" spans="1:5">
      <c r="B16" s="62" t="s">
        <v>3783</v>
      </c>
      <c r="C16" s="10"/>
    </row>
    <row r="17" spans="1:3">
      <c r="B17" s="62"/>
      <c r="C17" s="10"/>
    </row>
    <row r="18" spans="1:3">
      <c r="B18" s="62"/>
      <c r="C18" s="10"/>
    </row>
    <row r="19" spans="1:3">
      <c r="A19" s="147" t="s">
        <v>365</v>
      </c>
      <c r="B19" s="111" t="s">
        <v>366</v>
      </c>
      <c r="C19" s="16"/>
    </row>
    <row r="20" spans="1:3" ht="156" customHeight="1">
      <c r="B20" s="252" t="s">
        <v>3786</v>
      </c>
    </row>
    <row r="21" spans="1:3">
      <c r="B21" s="252" t="s">
        <v>3787</v>
      </c>
    </row>
    <row r="22" spans="1:3">
      <c r="B22" s="252"/>
    </row>
    <row r="23" spans="1:3">
      <c r="B23" s="252"/>
    </row>
    <row r="24" spans="1:3">
      <c r="A24" s="153">
        <v>5.3</v>
      </c>
      <c r="B24" s="87" t="s">
        <v>367</v>
      </c>
      <c r="C24" s="16"/>
    </row>
    <row r="25" spans="1:3">
      <c r="A25" s="147" t="s">
        <v>368</v>
      </c>
      <c r="B25" s="111" t="s">
        <v>369</v>
      </c>
      <c r="C25" s="16"/>
    </row>
    <row r="26" spans="1:3" ht="43.5" customHeight="1">
      <c r="B26" s="62" t="s">
        <v>3753</v>
      </c>
      <c r="C26" s="10"/>
    </row>
    <row r="27" spans="1:3" ht="106.5" customHeight="1">
      <c r="B27" s="62" t="s">
        <v>3752</v>
      </c>
      <c r="C27" s="10"/>
    </row>
    <row r="28" spans="1:3">
      <c r="B28" s="62"/>
      <c r="C28" s="10"/>
    </row>
    <row r="29" spans="1:3">
      <c r="A29" s="147" t="s">
        <v>370</v>
      </c>
      <c r="B29" s="111" t="s">
        <v>371</v>
      </c>
      <c r="C29" s="10"/>
    </row>
    <row r="30" spans="1:3" ht="333.95" customHeight="1">
      <c r="B30" s="284" t="s">
        <v>3781</v>
      </c>
      <c r="C30" s="10"/>
    </row>
    <row r="31" spans="1:3" ht="122.1" customHeight="1">
      <c r="B31" s="252" t="s">
        <v>3782</v>
      </c>
      <c r="C31" s="10"/>
    </row>
    <row r="32" spans="1:3" ht="42.75">
      <c r="B32" s="62" t="s">
        <v>3754</v>
      </c>
      <c r="C32" s="10"/>
    </row>
    <row r="33" spans="1:3" ht="28.5">
      <c r="B33" s="62" t="s">
        <v>372</v>
      </c>
      <c r="C33" s="10"/>
    </row>
    <row r="34" spans="1:3" ht="172.5" customHeight="1">
      <c r="B34" s="62" t="s">
        <v>3755</v>
      </c>
      <c r="C34" s="10"/>
    </row>
    <row r="35" spans="1:3">
      <c r="A35" s="147" t="s">
        <v>373</v>
      </c>
      <c r="B35" s="111" t="s">
        <v>374</v>
      </c>
      <c r="C35" s="16"/>
    </row>
    <row r="36" spans="1:3">
      <c r="B36" s="62" t="s">
        <v>2507</v>
      </c>
      <c r="C36" s="10"/>
    </row>
    <row r="37" spans="1:3" ht="74.099999999999994" customHeight="1">
      <c r="B37" s="62" t="s">
        <v>3802</v>
      </c>
      <c r="C37" s="10"/>
    </row>
    <row r="38" spans="1:3">
      <c r="B38" s="62"/>
      <c r="C38" s="10"/>
    </row>
    <row r="39" spans="1:3">
      <c r="A39" s="147" t="s">
        <v>375</v>
      </c>
      <c r="B39" s="111" t="s">
        <v>376</v>
      </c>
      <c r="C39" s="16"/>
    </row>
    <row r="40" spans="1:3">
      <c r="A40" s="146"/>
      <c r="B40" s="252" t="s">
        <v>377</v>
      </c>
    </row>
    <row r="41" spans="1:3">
      <c r="B41" s="62"/>
      <c r="C41" s="10"/>
    </row>
    <row r="42" spans="1:3">
      <c r="A42" s="147" t="s">
        <v>378</v>
      </c>
      <c r="B42" s="111" t="s">
        <v>379</v>
      </c>
      <c r="C42" s="16"/>
    </row>
    <row r="43" spans="1:3" ht="57">
      <c r="B43" s="822" t="s">
        <v>3788</v>
      </c>
      <c r="C43" s="10"/>
    </row>
    <row r="44" spans="1:3">
      <c r="A44" s="146"/>
      <c r="B44" s="252"/>
    </row>
    <row r="45" spans="1:3">
      <c r="B45" s="62"/>
      <c r="C45" s="10"/>
    </row>
    <row r="46" spans="1:3">
      <c r="A46" s="147" t="s">
        <v>380</v>
      </c>
      <c r="B46" s="111" t="s">
        <v>381</v>
      </c>
      <c r="C46" s="16"/>
    </row>
    <row r="47" spans="1:3" ht="15.75" customHeight="1">
      <c r="A47" s="147" t="s">
        <v>382</v>
      </c>
      <c r="B47" s="111" t="s">
        <v>383</v>
      </c>
      <c r="C47" s="16"/>
    </row>
    <row r="48" spans="1:3" ht="90.6" customHeight="1">
      <c r="B48" s="62" t="s">
        <v>3757</v>
      </c>
      <c r="C48" s="16"/>
    </row>
    <row r="49" spans="1:3">
      <c r="B49" s="111"/>
      <c r="C49" s="16"/>
    </row>
    <row r="50" spans="1:3" ht="13.5" customHeight="1">
      <c r="A50" s="104" t="s">
        <v>384</v>
      </c>
      <c r="B50" s="111" t="s">
        <v>385</v>
      </c>
      <c r="C50" s="16"/>
    </row>
    <row r="51" spans="1:3">
      <c r="A51" s="146"/>
      <c r="B51" s="62" t="s">
        <v>3785</v>
      </c>
      <c r="C51" s="20"/>
    </row>
    <row r="52" spans="1:3">
      <c r="A52" s="146"/>
      <c r="B52" s="62" t="s">
        <v>3789</v>
      </c>
      <c r="C52" s="20"/>
    </row>
    <row r="53" spans="1:3">
      <c r="A53" s="146"/>
      <c r="B53" s="62"/>
      <c r="C53" s="10"/>
    </row>
    <row r="54" spans="1:3">
      <c r="A54" s="147" t="s">
        <v>386</v>
      </c>
      <c r="B54" s="111" t="s">
        <v>387</v>
      </c>
      <c r="C54" s="16"/>
    </row>
    <row r="55" spans="1:3" ht="42.75">
      <c r="B55" s="814" t="s">
        <v>3756</v>
      </c>
    </row>
    <row r="56" spans="1:3">
      <c r="B56" s="252"/>
    </row>
    <row r="57" spans="1:3">
      <c r="B57" s="62"/>
      <c r="C57" s="10"/>
    </row>
    <row r="58" spans="1:3">
      <c r="A58" s="153">
        <v>5.4</v>
      </c>
      <c r="B58" s="87" t="s">
        <v>388</v>
      </c>
      <c r="C58" s="16"/>
    </row>
    <row r="59" spans="1:3">
      <c r="A59" s="147" t="s">
        <v>389</v>
      </c>
      <c r="B59" s="111" t="s">
        <v>210</v>
      </c>
      <c r="C59" s="16"/>
    </row>
    <row r="60" spans="1:3">
      <c r="B60" s="821">
        <v>54508.800000000003</v>
      </c>
      <c r="C60" s="16"/>
    </row>
    <row r="61" spans="1:3">
      <c r="B61" s="111"/>
      <c r="C61" s="16"/>
    </row>
    <row r="62" spans="1:3">
      <c r="A62" s="147" t="s">
        <v>390</v>
      </c>
      <c r="B62" s="111" t="s">
        <v>391</v>
      </c>
      <c r="C62" s="16"/>
    </row>
    <row r="63" spans="1:3" ht="33" customHeight="1">
      <c r="B63" s="252" t="s">
        <v>2508</v>
      </c>
    </row>
    <row r="64" spans="1:3">
      <c r="B64" s="62"/>
      <c r="C64" s="10"/>
    </row>
    <row r="65" spans="1:3">
      <c r="A65" s="147" t="s">
        <v>392</v>
      </c>
      <c r="B65" s="111" t="s">
        <v>393</v>
      </c>
      <c r="C65" s="16"/>
    </row>
    <row r="66" spans="1:3" ht="42.75">
      <c r="B66" s="252" t="s">
        <v>3784</v>
      </c>
    </row>
    <row r="67" spans="1:3">
      <c r="B67" s="62"/>
      <c r="C67" s="10"/>
    </row>
    <row r="68" spans="1:3">
      <c r="A68" s="147" t="s">
        <v>394</v>
      </c>
      <c r="B68" s="111" t="s">
        <v>395</v>
      </c>
      <c r="C68" s="16"/>
    </row>
    <row r="69" spans="1:3">
      <c r="B69" s="820">
        <v>20913.76125</v>
      </c>
      <c r="C69" s="10"/>
    </row>
    <row r="70" spans="1:3">
      <c r="B70" s="62"/>
      <c r="C70" s="10"/>
    </row>
    <row r="71" spans="1:3">
      <c r="A71" s="147" t="s">
        <v>396</v>
      </c>
      <c r="B71" s="111" t="s">
        <v>397</v>
      </c>
      <c r="C71" s="16"/>
    </row>
    <row r="72" spans="1:3" ht="30" customHeight="1">
      <c r="B72" s="62" t="s">
        <v>3790</v>
      </c>
      <c r="C72" s="10"/>
    </row>
    <row r="73" spans="1:3">
      <c r="B73" s="62"/>
      <c r="C73" s="10"/>
    </row>
    <row r="74" spans="1:3">
      <c r="A74" s="147" t="s">
        <v>399</v>
      </c>
      <c r="B74" s="111" t="s">
        <v>400</v>
      </c>
      <c r="C74" s="16"/>
    </row>
    <row r="75" spans="1:3" ht="57">
      <c r="B75" s="62" t="s">
        <v>3788</v>
      </c>
      <c r="C75" s="10"/>
    </row>
    <row r="76" spans="1:3">
      <c r="B76" s="62"/>
      <c r="C76" s="10"/>
    </row>
    <row r="77" spans="1:3">
      <c r="B77" s="62"/>
      <c r="C77" s="10"/>
    </row>
    <row r="78" spans="1:3">
      <c r="A78" s="153">
        <v>5.5</v>
      </c>
      <c r="B78" s="87" t="s">
        <v>401</v>
      </c>
      <c r="C78" s="16"/>
    </row>
    <row r="79" spans="1:3">
      <c r="A79" s="147" t="s">
        <v>402</v>
      </c>
      <c r="B79" s="111" t="s">
        <v>403</v>
      </c>
      <c r="C79" s="16"/>
    </row>
    <row r="80" spans="1:3" ht="164.45" customHeight="1">
      <c r="B80" s="62" t="s">
        <v>3328</v>
      </c>
      <c r="C80" s="16"/>
    </row>
    <row r="81" spans="1:3">
      <c r="B81" s="150"/>
      <c r="C81" s="16"/>
    </row>
    <row r="82" spans="1:3" ht="28.5">
      <c r="A82" s="147" t="s">
        <v>405</v>
      </c>
      <c r="B82" s="111" t="s">
        <v>406</v>
      </c>
      <c r="C82" s="16"/>
    </row>
    <row r="83" spans="1:3">
      <c r="B83" s="111" t="s">
        <v>3318</v>
      </c>
      <c r="C83" s="16"/>
    </row>
    <row r="84" spans="1:3" ht="75.95" customHeight="1">
      <c r="B84" s="62" t="s">
        <v>3319</v>
      </c>
      <c r="C84" s="16"/>
    </row>
    <row r="85" spans="1:3">
      <c r="A85" s="147" t="s">
        <v>407</v>
      </c>
      <c r="B85" s="111" t="s">
        <v>408</v>
      </c>
      <c r="C85" s="16"/>
    </row>
    <row r="86" spans="1:3" ht="116.1" customHeight="1">
      <c r="B86" s="150" t="s">
        <v>3324</v>
      </c>
      <c r="C86" s="16"/>
    </row>
    <row r="87" spans="1:3">
      <c r="B87" s="111"/>
      <c r="C87" s="16"/>
    </row>
    <row r="88" spans="1:3">
      <c r="A88" s="147" t="s">
        <v>409</v>
      </c>
      <c r="B88" s="111" t="s">
        <v>410</v>
      </c>
      <c r="C88" s="16"/>
    </row>
    <row r="89" spans="1:3" ht="28.5">
      <c r="B89" s="770" t="s">
        <v>3325</v>
      </c>
      <c r="C89" s="16"/>
    </row>
    <row r="90" spans="1:3" ht="15" customHeight="1">
      <c r="B90" s="111"/>
      <c r="C90" s="16"/>
    </row>
    <row r="91" spans="1:3">
      <c r="A91" s="153">
        <v>5.6</v>
      </c>
      <c r="B91" s="613" t="s">
        <v>412</v>
      </c>
      <c r="C91" s="30"/>
    </row>
    <row r="92" spans="1:3" ht="409.5">
      <c r="B92" s="62" t="s">
        <v>3323</v>
      </c>
      <c r="C92" s="10"/>
    </row>
    <row r="93" spans="1:3" ht="313.5">
      <c r="B93" s="62" t="s">
        <v>3322</v>
      </c>
      <c r="C93" s="10"/>
    </row>
    <row r="94" spans="1:3">
      <c r="B94" s="62"/>
      <c r="C94" s="10"/>
    </row>
    <row r="95" spans="1:3">
      <c r="B95" s="62"/>
      <c r="C95" s="10"/>
    </row>
    <row r="96" spans="1:3">
      <c r="A96" s="153">
        <v>5.7</v>
      </c>
      <c r="B96" s="87" t="s">
        <v>413</v>
      </c>
      <c r="C96" s="16"/>
    </row>
    <row r="97" spans="1:3" ht="273" customHeight="1">
      <c r="B97" s="252" t="s">
        <v>3326</v>
      </c>
    </row>
    <row r="98" spans="1:3">
      <c r="B98" s="252"/>
    </row>
    <row r="99" spans="1:3">
      <c r="B99" s="62"/>
      <c r="C99" s="10"/>
    </row>
    <row r="100" spans="1:3">
      <c r="A100" s="153">
        <v>5.8</v>
      </c>
      <c r="B100" s="87" t="s">
        <v>414</v>
      </c>
      <c r="C100" s="16"/>
    </row>
    <row r="101" spans="1:3" ht="28.5">
      <c r="A101" s="147" t="s">
        <v>415</v>
      </c>
      <c r="B101" s="111" t="s">
        <v>416</v>
      </c>
      <c r="C101" s="16"/>
    </row>
    <row r="102" spans="1:3">
      <c r="B102" s="62" t="s">
        <v>3321</v>
      </c>
      <c r="C102" s="10"/>
    </row>
    <row r="103" spans="1:3">
      <c r="B103" s="62"/>
      <c r="C103" s="10"/>
    </row>
    <row r="104" spans="1:3">
      <c r="B104" s="252"/>
    </row>
    <row r="105" spans="1:3">
      <c r="A105" s="147" t="s">
        <v>417</v>
      </c>
      <c r="B105" s="111" t="s">
        <v>418</v>
      </c>
      <c r="C105" s="16"/>
    </row>
    <row r="106" spans="1:3">
      <c r="B106" s="252" t="s">
        <v>3321</v>
      </c>
    </row>
    <row r="107" spans="1:3">
      <c r="B107" s="62"/>
      <c r="C107" s="10"/>
    </row>
    <row r="108" spans="1:3">
      <c r="A108" s="140">
        <v>5.9</v>
      </c>
      <c r="B108" s="87" t="s">
        <v>419</v>
      </c>
      <c r="C108" s="16"/>
    </row>
    <row r="109" spans="1:3" ht="28.5">
      <c r="A109" s="147" t="s">
        <v>420</v>
      </c>
      <c r="B109" s="111" t="s">
        <v>421</v>
      </c>
      <c r="C109" s="16"/>
    </row>
    <row r="110" spans="1:3" ht="42.75">
      <c r="B110" s="106" t="s">
        <v>3327</v>
      </c>
      <c r="C110" s="10"/>
    </row>
    <row r="111" spans="1:3" ht="42.75">
      <c r="B111" s="109" t="s">
        <v>2504</v>
      </c>
      <c r="C111" s="10"/>
    </row>
    <row r="112" spans="1:3" ht="42.75">
      <c r="B112" s="681" t="s">
        <v>2505</v>
      </c>
      <c r="C112" s="10"/>
    </row>
    <row r="113" spans="1:3" ht="15" customHeight="1">
      <c r="B113" s="62"/>
      <c r="C113" s="10"/>
    </row>
    <row r="114" spans="1:3">
      <c r="A114" s="147" t="s">
        <v>422</v>
      </c>
      <c r="B114" s="111" t="s">
        <v>423</v>
      </c>
      <c r="C114" s="16"/>
    </row>
    <row r="115" spans="1:3" ht="32.450000000000003" customHeight="1">
      <c r="B115" s="62" t="s">
        <v>3330</v>
      </c>
      <c r="C115" s="10"/>
    </row>
    <row r="116" spans="1:3">
      <c r="B116" s="62"/>
      <c r="C116" s="10"/>
    </row>
    <row r="117" spans="1:3">
      <c r="B117" s="252"/>
    </row>
    <row r="118" spans="1:3">
      <c r="A118" s="147" t="s">
        <v>424</v>
      </c>
      <c r="B118" s="111" t="s">
        <v>425</v>
      </c>
      <c r="C118" s="16"/>
    </row>
    <row r="119" spans="1:3" ht="28.5">
      <c r="B119" s="62" t="s">
        <v>3780</v>
      </c>
      <c r="C119" s="10"/>
    </row>
    <row r="120" spans="1:3">
      <c r="B120" s="62"/>
      <c r="C120" s="10"/>
    </row>
    <row r="121" spans="1:3">
      <c r="B121" s="62"/>
      <c r="C121" s="10"/>
    </row>
    <row r="122" spans="1:3">
      <c r="A122" s="147" t="s">
        <v>426</v>
      </c>
      <c r="B122" s="111" t="s">
        <v>427</v>
      </c>
      <c r="C122" s="16"/>
    </row>
    <row r="123" spans="1:3">
      <c r="B123" s="62" t="s">
        <v>3331</v>
      </c>
      <c r="C123" s="10"/>
    </row>
    <row r="124" spans="1:3">
      <c r="B124" s="62"/>
      <c r="C124" s="10"/>
    </row>
    <row r="125" spans="1:3">
      <c r="B125" s="252"/>
    </row>
    <row r="126" spans="1:3">
      <c r="A126" s="147" t="s">
        <v>428</v>
      </c>
      <c r="B126" s="111" t="s">
        <v>429</v>
      </c>
      <c r="C126" s="16"/>
    </row>
    <row r="127" spans="1:3">
      <c r="B127" s="106" t="s">
        <v>2506</v>
      </c>
      <c r="C127" s="20"/>
    </row>
    <row r="128" spans="1:3">
      <c r="B128" s="111"/>
      <c r="C128" s="16"/>
    </row>
    <row r="129" spans="1:4">
      <c r="A129" s="149">
        <v>5.0999999999999996</v>
      </c>
      <c r="B129" s="87" t="s">
        <v>431</v>
      </c>
      <c r="C129" s="30"/>
    </row>
    <row r="130" spans="1:4">
      <c r="B130" s="252"/>
    </row>
    <row r="131" spans="1:4" s="1" customFormat="1" ht="19.5" customHeight="1">
      <c r="A131" s="105">
        <v>5.1100000000000003</v>
      </c>
      <c r="B131" s="850" t="s">
        <v>432</v>
      </c>
      <c r="C131" s="851"/>
      <c r="D131" s="22"/>
    </row>
    <row r="132" spans="1:4" s="1" customFormat="1" ht="36.75" customHeight="1">
      <c r="A132" s="105"/>
      <c r="B132" s="852" t="s">
        <v>433</v>
      </c>
      <c r="C132" s="853"/>
      <c r="D132" s="22"/>
    </row>
    <row r="133" spans="1:4" s="1" customFormat="1" ht="35.25" customHeight="1">
      <c r="A133" s="105"/>
      <c r="B133" s="854" t="s">
        <v>434</v>
      </c>
      <c r="C133" s="855"/>
      <c r="D133" s="22"/>
    </row>
    <row r="134" spans="1:4" s="1" customFormat="1">
      <c r="A134" s="104" t="s">
        <v>435</v>
      </c>
      <c r="B134" s="848" t="s">
        <v>436</v>
      </c>
      <c r="C134" s="849"/>
      <c r="D134" s="22"/>
    </row>
    <row r="135" spans="1:4" s="1" customFormat="1">
      <c r="A135" s="104"/>
      <c r="B135" s="9" t="s">
        <v>3320</v>
      </c>
      <c r="C135" s="9"/>
      <c r="D135" s="22"/>
    </row>
    <row r="136" spans="1:4" s="1" customFormat="1" ht="34.5" customHeight="1">
      <c r="A136" s="104" t="s">
        <v>438</v>
      </c>
      <c r="B136" s="848" t="s">
        <v>439</v>
      </c>
      <c r="C136" s="849"/>
      <c r="D136" s="22"/>
    </row>
    <row r="137" spans="1:4" s="1" customFormat="1" ht="28.5">
      <c r="A137" s="104"/>
      <c r="B137" s="9" t="s">
        <v>3333</v>
      </c>
      <c r="C137" s="9"/>
      <c r="D137" s="22"/>
    </row>
    <row r="138" spans="1:4" s="1" customFormat="1" ht="31.5" customHeight="1">
      <c r="A138" s="104" t="s">
        <v>441</v>
      </c>
      <c r="B138" s="848" t="s">
        <v>442</v>
      </c>
      <c r="C138" s="849"/>
      <c r="D138" s="22"/>
    </row>
    <row r="139" spans="1:4" s="1" customFormat="1">
      <c r="A139" s="104"/>
      <c r="B139" s="9" t="s">
        <v>3332</v>
      </c>
      <c r="C139" s="9"/>
      <c r="D139" s="22"/>
    </row>
    <row r="140" spans="1:4" s="1" customFormat="1">
      <c r="A140" s="104"/>
      <c r="B140" s="462"/>
      <c r="C140" s="9"/>
      <c r="D140" s="22"/>
    </row>
    <row r="141" spans="1:4">
      <c r="B141" s="252"/>
    </row>
    <row r="142" spans="1:4">
      <c r="B142" s="62"/>
      <c r="C142" s="10"/>
    </row>
    <row r="143" spans="1:4">
      <c r="B143" s="62"/>
      <c r="C143" s="101"/>
    </row>
    <row r="144" spans="1:4">
      <c r="A144" s="145"/>
      <c r="B144" s="63"/>
      <c r="C144" s="101"/>
    </row>
    <row r="145" spans="2:3">
      <c r="B145" s="11"/>
      <c r="C145" s="11"/>
    </row>
    <row r="146" spans="2:3">
      <c r="B146" s="11"/>
      <c r="C146" s="11"/>
    </row>
    <row r="147" spans="2:3">
      <c r="B147" s="11"/>
      <c r="C147" s="11"/>
    </row>
    <row r="148" spans="2:3">
      <c r="B148" s="11"/>
      <c r="C148" s="11"/>
    </row>
    <row r="149" spans="2:3">
      <c r="B149" s="11"/>
      <c r="C149" s="11"/>
    </row>
    <row r="150" spans="2:3">
      <c r="B150" s="26"/>
      <c r="C150" s="26"/>
    </row>
    <row r="151" spans="2:3">
      <c r="B151" s="26"/>
      <c r="C151" s="26"/>
    </row>
  </sheetData>
  <mergeCells count="6">
    <mergeCell ref="B138:C138"/>
    <mergeCell ref="B131:C131"/>
    <mergeCell ref="B132:C132"/>
    <mergeCell ref="B133:C133"/>
    <mergeCell ref="B134:C134"/>
    <mergeCell ref="B136:C136"/>
  </mergeCells>
  <phoneticPr fontId="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3"/>
  <sheetViews>
    <sheetView view="pageBreakPreview" zoomScaleNormal="70" zoomScaleSheetLayoutView="100" workbookViewId="0"/>
  </sheetViews>
  <sheetFormatPr defaultColWidth="9.140625" defaultRowHeight="14.25"/>
  <cols>
    <col min="1" max="1" width="7" style="158" customWidth="1"/>
    <col min="2" max="2" width="9.42578125" style="9" customWidth="1"/>
    <col min="3" max="3" width="80.28515625" style="9" customWidth="1"/>
    <col min="4" max="4" width="2" style="1" customWidth="1"/>
    <col min="5" max="16384" width="9.140625" style="1"/>
  </cols>
  <sheetData>
    <row r="1" spans="1:4">
      <c r="A1" s="103" t="s">
        <v>443</v>
      </c>
      <c r="B1" s="95" t="s">
        <v>444</v>
      </c>
      <c r="C1" s="94"/>
      <c r="D1" s="22"/>
    </row>
    <row r="2" spans="1:4">
      <c r="A2" s="104" t="s">
        <v>445</v>
      </c>
      <c r="B2" s="8" t="s">
        <v>446</v>
      </c>
      <c r="D2" s="22"/>
    </row>
    <row r="3" spans="1:4">
      <c r="A3" s="104"/>
      <c r="B3" s="8" t="s">
        <v>447</v>
      </c>
      <c r="D3" s="22"/>
    </row>
    <row r="4" spans="1:4">
      <c r="A4" s="104"/>
      <c r="B4" s="15"/>
      <c r="D4" s="22"/>
    </row>
    <row r="5" spans="1:4">
      <c r="B5" s="15"/>
      <c r="D5" s="22"/>
    </row>
    <row r="6" spans="1:4">
      <c r="A6" s="104" t="s">
        <v>448</v>
      </c>
      <c r="B6" s="8" t="s">
        <v>449</v>
      </c>
      <c r="D6" s="22"/>
    </row>
    <row r="7" spans="1:4">
      <c r="B7" s="15" t="s">
        <v>450</v>
      </c>
      <c r="D7" s="22"/>
    </row>
    <row r="8" spans="1:4">
      <c r="D8" s="22"/>
    </row>
    <row r="9" spans="1:4">
      <c r="A9" s="104" t="s">
        <v>451</v>
      </c>
      <c r="B9" s="8" t="s">
        <v>452</v>
      </c>
      <c r="D9" s="22"/>
    </row>
    <row r="10" spans="1:4">
      <c r="D10" s="22"/>
    </row>
    <row r="11" spans="1:4" ht="28.5">
      <c r="C11" s="273" t="s">
        <v>453</v>
      </c>
      <c r="D11" s="22"/>
    </row>
    <row r="12" spans="1:4">
      <c r="A12" s="104" t="s">
        <v>454</v>
      </c>
      <c r="B12" s="8" t="s">
        <v>455</v>
      </c>
      <c r="D12" s="22"/>
    </row>
    <row r="13" spans="1:4">
      <c r="D13" s="22"/>
    </row>
    <row r="14" spans="1:4" ht="28.5">
      <c r="C14" s="273" t="s">
        <v>453</v>
      </c>
      <c r="D14" s="22"/>
    </row>
    <row r="15" spans="1:4">
      <c r="A15" s="104" t="s">
        <v>456</v>
      </c>
      <c r="B15" s="8" t="s">
        <v>457</v>
      </c>
      <c r="D15" s="22"/>
    </row>
    <row r="16" spans="1:4">
      <c r="D16" s="22"/>
    </row>
    <row r="17" spans="1:4">
      <c r="D17" s="22"/>
    </row>
    <row r="18" spans="1:4" ht="16.5">
      <c r="A18" s="104" t="s">
        <v>458</v>
      </c>
      <c r="B18" s="8" t="s">
        <v>459</v>
      </c>
      <c r="C18" s="26"/>
      <c r="D18" s="22"/>
    </row>
    <row r="19" spans="1:4">
      <c r="A19" s="104"/>
      <c r="B19" s="15" t="s">
        <v>460</v>
      </c>
      <c r="D19" s="22"/>
    </row>
    <row r="20" spans="1:4">
      <c r="D20" s="22"/>
    </row>
    <row r="21" spans="1:4" ht="27.75" customHeight="1">
      <c r="A21" s="104">
        <v>5</v>
      </c>
      <c r="B21" s="858" t="s">
        <v>461</v>
      </c>
      <c r="C21" s="859"/>
      <c r="D21" s="22"/>
    </row>
    <row r="22" spans="1:4">
      <c r="A22" s="104">
        <v>5.0999999999999996</v>
      </c>
      <c r="B22" s="97" t="s">
        <v>462</v>
      </c>
      <c r="C22" s="98"/>
      <c r="D22" s="22"/>
    </row>
    <row r="23" spans="1:4">
      <c r="A23" s="104"/>
      <c r="B23" s="8" t="s">
        <v>168</v>
      </c>
      <c r="D23" s="22"/>
    </row>
    <row r="24" spans="1:4">
      <c r="A24" s="104"/>
      <c r="B24" s="9" t="s">
        <v>463</v>
      </c>
      <c r="D24" s="22"/>
    </row>
    <row r="25" spans="1:4">
      <c r="A25" s="156"/>
      <c r="B25" s="15" t="s">
        <v>464</v>
      </c>
      <c r="D25" s="22"/>
    </row>
    <row r="26" spans="1:4">
      <c r="A26" s="156"/>
      <c r="B26" s="15" t="s">
        <v>348</v>
      </c>
      <c r="D26" s="22"/>
    </row>
    <row r="27" spans="1:4">
      <c r="A27" s="104" t="s">
        <v>358</v>
      </c>
      <c r="B27" s="8" t="s">
        <v>465</v>
      </c>
      <c r="D27" s="22"/>
    </row>
    <row r="28" spans="1:4">
      <c r="A28" s="104"/>
      <c r="B28" s="9" t="s">
        <v>463</v>
      </c>
      <c r="D28" s="22"/>
    </row>
    <row r="29" spans="1:4">
      <c r="A29" s="104"/>
      <c r="B29" s="15" t="s">
        <v>464</v>
      </c>
      <c r="D29" s="22"/>
    </row>
    <row r="30" spans="1:4">
      <c r="A30" s="104"/>
      <c r="B30" s="15" t="s">
        <v>348</v>
      </c>
      <c r="D30" s="22"/>
    </row>
    <row r="31" spans="1:4">
      <c r="A31" s="104" t="s">
        <v>466</v>
      </c>
      <c r="B31" s="8" t="s">
        <v>449</v>
      </c>
      <c r="D31" s="22"/>
    </row>
    <row r="32" spans="1:4">
      <c r="A32" s="104"/>
      <c r="B32" s="9" t="s">
        <v>463</v>
      </c>
      <c r="C32" s="273" t="s">
        <v>467</v>
      </c>
      <c r="D32" s="22"/>
    </row>
    <row r="33" spans="1:4">
      <c r="A33" s="104"/>
      <c r="B33" s="15" t="s">
        <v>464</v>
      </c>
      <c r="C33" s="12" t="s">
        <v>467</v>
      </c>
      <c r="D33" s="22"/>
    </row>
    <row r="34" spans="1:4">
      <c r="A34" s="104"/>
      <c r="B34" s="15" t="s">
        <v>348</v>
      </c>
      <c r="C34" s="12" t="s">
        <v>467</v>
      </c>
      <c r="D34" s="22"/>
    </row>
    <row r="35" spans="1:4">
      <c r="A35" s="104">
        <v>5.2</v>
      </c>
      <c r="B35" s="95" t="s">
        <v>360</v>
      </c>
      <c r="C35" s="94"/>
      <c r="D35" s="22"/>
    </row>
    <row r="36" spans="1:4">
      <c r="A36" s="104" t="s">
        <v>361</v>
      </c>
      <c r="B36" s="8" t="s">
        <v>468</v>
      </c>
      <c r="D36" s="22"/>
    </row>
    <row r="37" spans="1:4">
      <c r="B37" s="9" t="s">
        <v>463</v>
      </c>
      <c r="C37" s="12" t="s">
        <v>469</v>
      </c>
      <c r="D37" s="22"/>
    </row>
    <row r="38" spans="1:4">
      <c r="B38" s="15" t="s">
        <v>464</v>
      </c>
      <c r="C38" s="12" t="s">
        <v>469</v>
      </c>
      <c r="D38" s="22"/>
    </row>
    <row r="39" spans="1:4">
      <c r="B39" s="15" t="s">
        <v>348</v>
      </c>
      <c r="C39" s="12" t="s">
        <v>469</v>
      </c>
      <c r="D39" s="22"/>
    </row>
    <row r="40" spans="1:4">
      <c r="A40" s="104" t="s">
        <v>363</v>
      </c>
      <c r="B40" s="8" t="s">
        <v>362</v>
      </c>
      <c r="D40" s="22"/>
    </row>
    <row r="41" spans="1:4">
      <c r="A41" s="104"/>
      <c r="B41" s="9" t="s">
        <v>463</v>
      </c>
      <c r="D41" s="22"/>
    </row>
    <row r="42" spans="1:4">
      <c r="A42" s="104"/>
      <c r="B42" s="15" t="s">
        <v>464</v>
      </c>
      <c r="D42" s="22"/>
    </row>
    <row r="43" spans="1:4">
      <c r="A43" s="104"/>
      <c r="B43" s="15" t="s">
        <v>348</v>
      </c>
      <c r="D43" s="22"/>
    </row>
    <row r="44" spans="1:4">
      <c r="A44" s="104"/>
      <c r="B44" s="462"/>
      <c r="D44" s="22"/>
    </row>
    <row r="45" spans="1:4">
      <c r="A45" s="104" t="s">
        <v>365</v>
      </c>
      <c r="B45" s="8" t="s">
        <v>364</v>
      </c>
      <c r="D45" s="22"/>
    </row>
    <row r="46" spans="1:4">
      <c r="A46" s="104"/>
      <c r="B46" s="9" t="s">
        <v>463</v>
      </c>
      <c r="D46" s="22"/>
    </row>
    <row r="47" spans="1:4">
      <c r="A47" s="104"/>
      <c r="B47" s="15" t="s">
        <v>464</v>
      </c>
      <c r="D47" s="22"/>
    </row>
    <row r="48" spans="1:4">
      <c r="A48" s="104"/>
      <c r="B48" s="15" t="s">
        <v>348</v>
      </c>
      <c r="D48" s="22"/>
    </row>
    <row r="49" spans="1:4">
      <c r="A49" s="104"/>
      <c r="B49" s="15"/>
      <c r="D49" s="22"/>
    </row>
    <row r="50" spans="1:4">
      <c r="A50" s="104" t="s">
        <v>470</v>
      </c>
      <c r="B50" s="8" t="s">
        <v>366</v>
      </c>
      <c r="D50" s="22"/>
    </row>
    <row r="51" spans="1:4">
      <c r="A51" s="104"/>
      <c r="B51" s="9" t="s">
        <v>463</v>
      </c>
      <c r="D51" s="22"/>
    </row>
    <row r="52" spans="1:4">
      <c r="A52" s="104"/>
      <c r="B52" s="15" t="s">
        <v>464</v>
      </c>
      <c r="D52" s="22"/>
    </row>
    <row r="53" spans="1:4">
      <c r="A53" s="104"/>
      <c r="B53" s="15" t="s">
        <v>348</v>
      </c>
      <c r="D53" s="22"/>
    </row>
    <row r="54" spans="1:4">
      <c r="A54" s="104"/>
      <c r="B54" s="462"/>
      <c r="D54" s="22"/>
    </row>
    <row r="55" spans="1:4">
      <c r="A55" s="104">
        <v>5.3</v>
      </c>
      <c r="B55" s="95" t="s">
        <v>367</v>
      </c>
      <c r="C55" s="94"/>
      <c r="D55" s="22"/>
    </row>
    <row r="56" spans="1:4">
      <c r="A56" s="104" t="s">
        <v>368</v>
      </c>
      <c r="B56" s="8" t="s">
        <v>369</v>
      </c>
      <c r="D56" s="22"/>
    </row>
    <row r="57" spans="1:4">
      <c r="A57" s="104"/>
      <c r="B57" s="9" t="s">
        <v>463</v>
      </c>
      <c r="D57" s="22"/>
    </row>
    <row r="58" spans="1:4">
      <c r="A58" s="104"/>
      <c r="B58" s="15" t="s">
        <v>464</v>
      </c>
      <c r="D58" s="22"/>
    </row>
    <row r="59" spans="1:4">
      <c r="A59" s="104"/>
      <c r="B59" s="15" t="s">
        <v>348</v>
      </c>
      <c r="D59" s="22"/>
    </row>
    <row r="60" spans="1:4">
      <c r="A60" s="104"/>
      <c r="B60" s="15"/>
      <c r="D60" s="22"/>
    </row>
    <row r="61" spans="1:4">
      <c r="A61" s="147" t="s">
        <v>370</v>
      </c>
      <c r="B61" s="860" t="s">
        <v>371</v>
      </c>
      <c r="C61" s="857"/>
      <c r="D61" s="22"/>
    </row>
    <row r="62" spans="1:4">
      <c r="A62" s="147"/>
      <c r="B62" s="856" t="s">
        <v>471</v>
      </c>
      <c r="C62" s="857"/>
      <c r="D62" s="22"/>
    </row>
    <row r="63" spans="1:4" ht="28.5" customHeight="1">
      <c r="A63" s="147"/>
      <c r="B63" s="861" t="s">
        <v>472</v>
      </c>
      <c r="C63" s="857"/>
      <c r="D63" s="22"/>
    </row>
    <row r="64" spans="1:4">
      <c r="A64" s="104"/>
      <c r="B64" s="857"/>
      <c r="C64" s="857"/>
      <c r="D64" s="22"/>
    </row>
    <row r="65" spans="1:4">
      <c r="A65" s="104"/>
      <c r="B65" s="857"/>
      <c r="C65" s="857"/>
      <c r="D65" s="22"/>
    </row>
    <row r="66" spans="1:4">
      <c r="A66" s="104" t="s">
        <v>373</v>
      </c>
      <c r="B66" s="8" t="s">
        <v>374</v>
      </c>
      <c r="D66" s="22"/>
    </row>
    <row r="67" spans="1:4">
      <c r="A67" s="104"/>
      <c r="B67" s="8" t="s">
        <v>473</v>
      </c>
      <c r="C67" s="856" t="s">
        <v>474</v>
      </c>
      <c r="D67" s="857"/>
    </row>
    <row r="68" spans="1:4">
      <c r="A68" s="104"/>
      <c r="B68" s="9" t="s">
        <v>463</v>
      </c>
      <c r="C68" s="856" t="s">
        <v>475</v>
      </c>
      <c r="D68" s="857"/>
    </row>
    <row r="69" spans="1:4">
      <c r="A69" s="104"/>
      <c r="B69" s="15" t="s">
        <v>464</v>
      </c>
      <c r="D69" s="22"/>
    </row>
    <row r="70" spans="1:4">
      <c r="A70" s="104"/>
      <c r="B70" s="15" t="s">
        <v>348</v>
      </c>
      <c r="D70" s="22"/>
    </row>
    <row r="71" spans="1:4">
      <c r="A71" s="104"/>
      <c r="B71" s="15"/>
      <c r="D71" s="22"/>
    </row>
    <row r="72" spans="1:4">
      <c r="A72" s="104" t="s">
        <v>375</v>
      </c>
      <c r="B72" s="8" t="s">
        <v>476</v>
      </c>
      <c r="D72" s="22"/>
    </row>
    <row r="73" spans="1:4">
      <c r="A73" s="104" t="s">
        <v>477</v>
      </c>
      <c r="B73" s="8" t="s">
        <v>478</v>
      </c>
      <c r="D73" s="22"/>
    </row>
    <row r="74" spans="1:4">
      <c r="A74" s="104"/>
      <c r="B74" s="9" t="s">
        <v>463</v>
      </c>
      <c r="C74" s="12" t="s">
        <v>479</v>
      </c>
      <c r="D74" s="22"/>
    </row>
    <row r="75" spans="1:4">
      <c r="A75" s="104"/>
      <c r="B75" s="15" t="s">
        <v>464</v>
      </c>
      <c r="C75" s="12" t="s">
        <v>479</v>
      </c>
      <c r="D75" s="22"/>
    </row>
    <row r="76" spans="1:4">
      <c r="A76" s="104"/>
      <c r="B76" s="15" t="s">
        <v>348</v>
      </c>
      <c r="C76" s="12" t="s">
        <v>479</v>
      </c>
      <c r="D76" s="22"/>
    </row>
    <row r="77" spans="1:4">
      <c r="A77" s="104" t="s">
        <v>480</v>
      </c>
      <c r="B77" s="8" t="s">
        <v>183</v>
      </c>
      <c r="D77" s="22"/>
    </row>
    <row r="78" spans="1:4">
      <c r="A78" s="104"/>
      <c r="B78" s="9" t="s">
        <v>463</v>
      </c>
      <c r="C78" s="12" t="s">
        <v>481</v>
      </c>
      <c r="D78" s="22"/>
    </row>
    <row r="79" spans="1:4">
      <c r="A79" s="104"/>
      <c r="B79" s="15" t="s">
        <v>464</v>
      </c>
      <c r="C79" s="12" t="s">
        <v>481</v>
      </c>
      <c r="D79" s="22"/>
    </row>
    <row r="80" spans="1:4">
      <c r="A80" s="104"/>
      <c r="B80" s="15" t="s">
        <v>348</v>
      </c>
      <c r="C80" s="12" t="s">
        <v>481</v>
      </c>
      <c r="D80" s="22"/>
    </row>
    <row r="81" spans="1:4">
      <c r="A81" s="104" t="s">
        <v>482</v>
      </c>
      <c r="B81" s="8" t="s">
        <v>204</v>
      </c>
      <c r="D81" s="22"/>
    </row>
    <row r="82" spans="1:4">
      <c r="A82" s="104"/>
      <c r="B82" s="9" t="s">
        <v>463</v>
      </c>
      <c r="C82" s="12" t="s">
        <v>483</v>
      </c>
      <c r="D82" s="22"/>
    </row>
    <row r="83" spans="1:4">
      <c r="A83" s="104"/>
      <c r="B83" s="15" t="s">
        <v>464</v>
      </c>
      <c r="C83" s="12" t="s">
        <v>483</v>
      </c>
      <c r="D83" s="22"/>
    </row>
    <row r="84" spans="1:4">
      <c r="A84" s="104"/>
      <c r="B84" s="15" t="s">
        <v>348</v>
      </c>
      <c r="C84" s="12" t="s">
        <v>483</v>
      </c>
      <c r="D84" s="22"/>
    </row>
    <row r="85" spans="1:4">
      <c r="A85" s="104" t="s">
        <v>484</v>
      </c>
      <c r="B85" s="8" t="s">
        <v>485</v>
      </c>
      <c r="C85" s="12"/>
      <c r="D85" s="22"/>
    </row>
    <row r="86" spans="1:4" ht="42.75">
      <c r="B86" s="9" t="s">
        <v>463</v>
      </c>
      <c r="C86" s="12" t="s">
        <v>486</v>
      </c>
      <c r="D86" s="22"/>
    </row>
    <row r="87" spans="1:4" ht="42.75">
      <c r="B87" s="15" t="s">
        <v>464</v>
      </c>
      <c r="C87" s="12" t="s">
        <v>486</v>
      </c>
      <c r="D87" s="22"/>
    </row>
    <row r="88" spans="1:4" ht="42.75">
      <c r="B88" s="15" t="s">
        <v>348</v>
      </c>
      <c r="C88" s="12" t="s">
        <v>486</v>
      </c>
      <c r="D88" s="22"/>
    </row>
    <row r="89" spans="1:4">
      <c r="A89" s="104"/>
      <c r="B89" s="15"/>
      <c r="C89" s="12"/>
      <c r="D89" s="22"/>
    </row>
    <row r="90" spans="1:4">
      <c r="A90" s="104" t="s">
        <v>378</v>
      </c>
      <c r="B90" s="8" t="s">
        <v>379</v>
      </c>
      <c r="D90" s="22"/>
    </row>
    <row r="91" spans="1:4">
      <c r="A91" s="104"/>
      <c r="B91" s="9" t="s">
        <v>463</v>
      </c>
      <c r="D91" s="22"/>
    </row>
    <row r="92" spans="1:4">
      <c r="B92" s="15" t="s">
        <v>464</v>
      </c>
      <c r="D92" s="22"/>
    </row>
    <row r="93" spans="1:4">
      <c r="B93" s="15" t="s">
        <v>348</v>
      </c>
      <c r="D93" s="22"/>
    </row>
    <row r="94" spans="1:4">
      <c r="A94" s="104"/>
      <c r="B94" s="15"/>
      <c r="D94" s="22"/>
    </row>
    <row r="95" spans="1:4">
      <c r="A95" s="104" t="s">
        <v>380</v>
      </c>
      <c r="B95" s="8" t="s">
        <v>381</v>
      </c>
      <c r="D95" s="22"/>
    </row>
    <row r="96" spans="1:4">
      <c r="A96" s="104" t="s">
        <v>382</v>
      </c>
      <c r="B96" s="8" t="s">
        <v>383</v>
      </c>
      <c r="D96" s="22"/>
    </row>
    <row r="97" spans="1:4">
      <c r="A97" s="104"/>
      <c r="B97" s="9" t="s">
        <v>463</v>
      </c>
      <c r="D97" s="22"/>
    </row>
    <row r="98" spans="1:4">
      <c r="A98" s="104"/>
      <c r="B98" s="15" t="s">
        <v>464</v>
      </c>
      <c r="D98" s="22"/>
    </row>
    <row r="99" spans="1:4">
      <c r="A99" s="104"/>
      <c r="B99" s="15" t="s">
        <v>348</v>
      </c>
      <c r="D99" s="22"/>
    </row>
    <row r="100" spans="1:4">
      <c r="A100" s="104" t="s">
        <v>384</v>
      </c>
      <c r="B100" s="8" t="s">
        <v>385</v>
      </c>
      <c r="D100" s="22"/>
    </row>
    <row r="101" spans="1:4">
      <c r="B101" s="9" t="s">
        <v>463</v>
      </c>
      <c r="C101" s="31" t="s">
        <v>487</v>
      </c>
      <c r="D101" s="22"/>
    </row>
    <row r="102" spans="1:4">
      <c r="B102" s="15" t="s">
        <v>464</v>
      </c>
      <c r="C102" s="31" t="s">
        <v>487</v>
      </c>
      <c r="D102" s="22"/>
    </row>
    <row r="103" spans="1:4">
      <c r="B103" s="15" t="s">
        <v>348</v>
      </c>
      <c r="C103" s="31" t="s">
        <v>487</v>
      </c>
      <c r="D103" s="22"/>
    </row>
    <row r="104" spans="1:4">
      <c r="A104" s="104" t="s">
        <v>386</v>
      </c>
      <c r="B104" s="8" t="s">
        <v>387</v>
      </c>
      <c r="D104" s="22"/>
    </row>
    <row r="105" spans="1:4">
      <c r="A105" s="104"/>
      <c r="B105" s="9" t="s">
        <v>463</v>
      </c>
      <c r="D105" s="22"/>
    </row>
    <row r="106" spans="1:4">
      <c r="A106" s="104"/>
      <c r="B106" s="15" t="s">
        <v>464</v>
      </c>
      <c r="D106" s="22"/>
    </row>
    <row r="107" spans="1:4">
      <c r="A107" s="104"/>
      <c r="B107" s="15" t="s">
        <v>348</v>
      </c>
      <c r="D107" s="22"/>
    </row>
    <row r="108" spans="1:4">
      <c r="A108" s="104"/>
      <c r="B108" s="15"/>
      <c r="D108" s="22"/>
    </row>
    <row r="109" spans="1:4">
      <c r="A109" s="104">
        <v>5.4</v>
      </c>
      <c r="B109" s="95" t="s">
        <v>388</v>
      </c>
      <c r="C109" s="94"/>
      <c r="D109" s="22"/>
    </row>
    <row r="110" spans="1:4">
      <c r="A110" s="104" t="s">
        <v>389</v>
      </c>
      <c r="B110" s="8" t="s">
        <v>210</v>
      </c>
      <c r="D110" s="22"/>
    </row>
    <row r="111" spans="1:4">
      <c r="A111" s="104"/>
      <c r="B111" s="9" t="s">
        <v>463</v>
      </c>
      <c r="D111" s="22"/>
    </row>
    <row r="112" spans="1:4">
      <c r="A112" s="104"/>
      <c r="B112" s="15" t="s">
        <v>464</v>
      </c>
      <c r="D112" s="22"/>
    </row>
    <row r="113" spans="1:4">
      <c r="A113" s="104"/>
      <c r="B113" s="15" t="s">
        <v>348</v>
      </c>
      <c r="D113" s="22"/>
    </row>
    <row r="114" spans="1:4">
      <c r="A114" s="104" t="s">
        <v>390</v>
      </c>
      <c r="B114" s="8" t="s">
        <v>391</v>
      </c>
      <c r="D114" s="22"/>
    </row>
    <row r="115" spans="1:4">
      <c r="A115" s="104"/>
      <c r="B115" s="9" t="s">
        <v>463</v>
      </c>
      <c r="D115" s="22"/>
    </row>
    <row r="116" spans="1:4">
      <c r="A116" s="104"/>
      <c r="B116" s="15" t="s">
        <v>464</v>
      </c>
      <c r="D116" s="22"/>
    </row>
    <row r="117" spans="1:4">
      <c r="A117" s="104"/>
      <c r="B117" s="15" t="s">
        <v>348</v>
      </c>
      <c r="D117" s="22"/>
    </row>
    <row r="118" spans="1:4">
      <c r="A118" s="104"/>
      <c r="B118" s="15"/>
      <c r="D118" s="22"/>
    </row>
    <row r="119" spans="1:4">
      <c r="A119" s="104" t="s">
        <v>392</v>
      </c>
      <c r="B119" s="8" t="s">
        <v>393</v>
      </c>
      <c r="D119" s="22"/>
    </row>
    <row r="120" spans="1:4">
      <c r="A120" s="104"/>
      <c r="B120" s="9" t="s">
        <v>463</v>
      </c>
      <c r="D120" s="22"/>
    </row>
    <row r="121" spans="1:4">
      <c r="A121" s="104"/>
      <c r="B121" s="15" t="s">
        <v>464</v>
      </c>
      <c r="D121" s="22"/>
    </row>
    <row r="122" spans="1:4">
      <c r="A122" s="104"/>
      <c r="B122" s="15" t="s">
        <v>348</v>
      </c>
      <c r="D122" s="22"/>
    </row>
    <row r="123" spans="1:4">
      <c r="A123" s="104"/>
      <c r="B123" s="15"/>
      <c r="C123" s="26"/>
      <c r="D123" s="22"/>
    </row>
    <row r="124" spans="1:4">
      <c r="A124" s="104" t="s">
        <v>394</v>
      </c>
      <c r="B124" s="8" t="s">
        <v>488</v>
      </c>
      <c r="D124" s="22"/>
    </row>
    <row r="125" spans="1:4">
      <c r="A125" s="104"/>
      <c r="B125" s="9" t="s">
        <v>463</v>
      </c>
      <c r="D125" s="22"/>
    </row>
    <row r="126" spans="1:4">
      <c r="A126" s="104"/>
      <c r="B126" s="15" t="s">
        <v>464</v>
      </c>
      <c r="D126" s="22"/>
    </row>
    <row r="127" spans="1:4">
      <c r="A127" s="104"/>
      <c r="B127" s="15" t="s">
        <v>348</v>
      </c>
      <c r="D127" s="22"/>
    </row>
    <row r="128" spans="1:4">
      <c r="A128" s="104"/>
      <c r="B128" s="15"/>
      <c r="D128" s="22"/>
    </row>
    <row r="129" spans="1:4">
      <c r="A129" s="104" t="s">
        <v>396</v>
      </c>
      <c r="B129" s="8" t="s">
        <v>397</v>
      </c>
      <c r="D129" s="22"/>
    </row>
    <row r="130" spans="1:4">
      <c r="A130" s="104"/>
      <c r="B130" s="9" t="s">
        <v>463</v>
      </c>
      <c r="C130" s="150" t="s">
        <v>398</v>
      </c>
      <c r="D130" s="22"/>
    </row>
    <row r="131" spans="1:4">
      <c r="A131" s="104"/>
      <c r="B131" s="15" t="s">
        <v>464</v>
      </c>
      <c r="D131" s="22"/>
    </row>
    <row r="132" spans="1:4">
      <c r="A132" s="104"/>
      <c r="B132" s="15" t="s">
        <v>348</v>
      </c>
      <c r="D132" s="22"/>
    </row>
    <row r="133" spans="1:4">
      <c r="A133" s="104"/>
      <c r="B133" s="15"/>
      <c r="D133" s="22"/>
    </row>
    <row r="134" spans="1:4">
      <c r="A134" s="104" t="s">
        <v>399</v>
      </c>
      <c r="B134" s="8" t="s">
        <v>400</v>
      </c>
      <c r="D134" s="22"/>
    </row>
    <row r="135" spans="1:4">
      <c r="A135" s="104"/>
      <c r="B135" s="9" t="s">
        <v>463</v>
      </c>
      <c r="C135" s="150" t="s">
        <v>398</v>
      </c>
      <c r="D135" s="22"/>
    </row>
    <row r="136" spans="1:4">
      <c r="A136" s="104"/>
      <c r="B136" s="15" t="s">
        <v>464</v>
      </c>
      <c r="D136" s="22"/>
    </row>
    <row r="137" spans="1:4">
      <c r="A137" s="104"/>
      <c r="B137" s="15" t="s">
        <v>348</v>
      </c>
      <c r="D137" s="22"/>
    </row>
    <row r="138" spans="1:4">
      <c r="A138" s="104"/>
      <c r="B138" s="15"/>
      <c r="D138" s="22"/>
    </row>
    <row r="139" spans="1:4">
      <c r="A139" s="104">
        <v>5.5</v>
      </c>
      <c r="B139" s="95" t="s">
        <v>401</v>
      </c>
      <c r="C139" s="94"/>
      <c r="D139" s="22"/>
    </row>
    <row r="140" spans="1:4" s="15" customFormat="1">
      <c r="A140" s="147" t="s">
        <v>402</v>
      </c>
      <c r="B140" s="393" t="s">
        <v>403</v>
      </c>
      <c r="D140" s="16"/>
    </row>
    <row r="141" spans="1:4">
      <c r="A141" s="104"/>
      <c r="B141" s="9" t="s">
        <v>463</v>
      </c>
      <c r="C141" s="150" t="s">
        <v>404</v>
      </c>
      <c r="D141" s="22"/>
    </row>
    <row r="142" spans="1:4">
      <c r="A142" s="104"/>
      <c r="B142" s="15" t="s">
        <v>464</v>
      </c>
      <c r="D142" s="22"/>
    </row>
    <row r="143" spans="1:4">
      <c r="A143" s="104"/>
      <c r="B143" s="15" t="s">
        <v>348</v>
      </c>
      <c r="D143" s="22"/>
    </row>
    <row r="144" spans="1:4" s="15" customFormat="1">
      <c r="A144" s="147"/>
      <c r="D144" s="16"/>
    </row>
    <row r="145" spans="1:4" s="15" customFormat="1" ht="34.5" customHeight="1">
      <c r="A145" s="147" t="s">
        <v>405</v>
      </c>
      <c r="B145" s="848" t="s">
        <v>406</v>
      </c>
      <c r="C145" s="849"/>
      <c r="D145" s="16"/>
    </row>
    <row r="146" spans="1:4">
      <c r="A146" s="104"/>
      <c r="B146" s="9" t="s">
        <v>463</v>
      </c>
      <c r="C146" s="150" t="s">
        <v>404</v>
      </c>
      <c r="D146" s="22"/>
    </row>
    <row r="147" spans="1:4">
      <c r="A147" s="104"/>
      <c r="B147" s="15" t="s">
        <v>464</v>
      </c>
      <c r="D147" s="22"/>
    </row>
    <row r="148" spans="1:4">
      <c r="A148" s="104"/>
      <c r="B148" s="15" t="s">
        <v>348</v>
      </c>
      <c r="D148" s="22"/>
    </row>
    <row r="149" spans="1:4">
      <c r="A149" s="147" t="s">
        <v>407</v>
      </c>
      <c r="B149" s="8" t="s">
        <v>408</v>
      </c>
      <c r="D149" s="22"/>
    </row>
    <row r="150" spans="1:4" ht="39.75" customHeight="1">
      <c r="A150" s="147"/>
      <c r="B150" s="8" t="s">
        <v>489</v>
      </c>
      <c r="C150" s="856" t="s">
        <v>490</v>
      </c>
      <c r="D150" s="857"/>
    </row>
    <row r="151" spans="1:4">
      <c r="A151" s="147"/>
      <c r="B151" s="9" t="s">
        <v>463</v>
      </c>
      <c r="C151" s="856" t="s">
        <v>491</v>
      </c>
      <c r="D151" s="857"/>
    </row>
    <row r="152" spans="1:4">
      <c r="A152" s="147"/>
      <c r="B152" s="15" t="s">
        <v>464</v>
      </c>
      <c r="C152" s="26"/>
      <c r="D152" s="22"/>
    </row>
    <row r="153" spans="1:4">
      <c r="A153" s="146"/>
      <c r="B153" s="15" t="s">
        <v>348</v>
      </c>
      <c r="C153" s="11"/>
      <c r="D153" s="22"/>
    </row>
    <row r="154" spans="1:4">
      <c r="A154" s="147"/>
      <c r="C154" s="26"/>
      <c r="D154" s="22"/>
    </row>
    <row r="155" spans="1:4" ht="29.25" customHeight="1">
      <c r="A155" s="147" t="s">
        <v>409</v>
      </c>
      <c r="B155" s="860" t="s">
        <v>492</v>
      </c>
      <c r="C155" s="862"/>
      <c r="D155" s="22"/>
    </row>
    <row r="156" spans="1:4" ht="29.25" customHeight="1">
      <c r="A156" s="147"/>
      <c r="B156" s="449" t="s">
        <v>493</v>
      </c>
      <c r="C156" s="450" t="s">
        <v>411</v>
      </c>
      <c r="D156" s="22"/>
    </row>
    <row r="157" spans="1:4">
      <c r="A157" s="104"/>
      <c r="B157" s="281" t="s">
        <v>463</v>
      </c>
      <c r="C157" s="281"/>
      <c r="D157" s="22"/>
    </row>
    <row r="158" spans="1:4">
      <c r="A158" s="104"/>
      <c r="B158" s="438" t="s">
        <v>464</v>
      </c>
      <c r="C158" s="281"/>
      <c r="D158" s="22"/>
    </row>
    <row r="159" spans="1:4">
      <c r="A159" s="104"/>
      <c r="B159" s="438" t="s">
        <v>348</v>
      </c>
      <c r="C159" s="281"/>
      <c r="D159" s="22"/>
    </row>
    <row r="160" spans="1:4">
      <c r="A160" s="104"/>
      <c r="C160" s="1"/>
      <c r="D160" s="9"/>
    </row>
    <row r="161" spans="1:4">
      <c r="A161" s="104">
        <v>5.6</v>
      </c>
      <c r="B161" s="100" t="s">
        <v>412</v>
      </c>
      <c r="C161" s="94"/>
      <c r="D161" s="22"/>
    </row>
    <row r="162" spans="1:4">
      <c r="A162" s="104"/>
      <c r="B162" s="26" t="s">
        <v>493</v>
      </c>
      <c r="C162" s="31" t="s">
        <v>494</v>
      </c>
      <c r="D162" s="22"/>
    </row>
    <row r="163" spans="1:4">
      <c r="A163" s="104"/>
      <c r="B163" s="9" t="s">
        <v>463</v>
      </c>
      <c r="D163" s="22"/>
    </row>
    <row r="164" spans="1:4">
      <c r="A164" s="104"/>
      <c r="B164" s="15" t="s">
        <v>464</v>
      </c>
      <c r="D164" s="22"/>
    </row>
    <row r="165" spans="1:4">
      <c r="A165" s="104"/>
      <c r="B165" s="15" t="s">
        <v>348</v>
      </c>
      <c r="D165" s="22"/>
    </row>
    <row r="166" spans="1:4">
      <c r="A166" s="104"/>
      <c r="B166" s="15"/>
      <c r="D166" s="22"/>
    </row>
    <row r="167" spans="1:4">
      <c r="A167" s="104">
        <v>5.7</v>
      </c>
      <c r="B167" s="95" t="s">
        <v>413</v>
      </c>
      <c r="C167" s="94"/>
      <c r="D167" s="22"/>
    </row>
    <row r="168" spans="1:4">
      <c r="A168" s="104"/>
      <c r="B168" s="26" t="s">
        <v>493</v>
      </c>
      <c r="C168" s="31" t="s">
        <v>494</v>
      </c>
      <c r="D168" s="22"/>
    </row>
    <row r="169" spans="1:4">
      <c r="A169" s="104"/>
      <c r="B169" s="9" t="s">
        <v>463</v>
      </c>
      <c r="D169" s="22"/>
    </row>
    <row r="170" spans="1:4">
      <c r="A170" s="104"/>
      <c r="B170" s="15" t="s">
        <v>464</v>
      </c>
      <c r="D170" s="22"/>
    </row>
    <row r="171" spans="1:4">
      <c r="A171" s="104"/>
      <c r="B171" s="15" t="s">
        <v>348</v>
      </c>
      <c r="D171" s="22"/>
    </row>
    <row r="172" spans="1:4">
      <c r="A172" s="104"/>
      <c r="B172" s="15"/>
      <c r="D172" s="22"/>
    </row>
    <row r="173" spans="1:4">
      <c r="A173" s="104">
        <v>5.8</v>
      </c>
      <c r="B173" s="95" t="s">
        <v>414</v>
      </c>
      <c r="C173" s="94"/>
      <c r="D173" s="22"/>
    </row>
    <row r="174" spans="1:4">
      <c r="A174" s="104" t="s">
        <v>415</v>
      </c>
      <c r="B174" s="8" t="s">
        <v>416</v>
      </c>
      <c r="D174" s="22"/>
    </row>
    <row r="175" spans="1:4">
      <c r="A175" s="104"/>
      <c r="B175" s="9" t="s">
        <v>463</v>
      </c>
      <c r="D175" s="22"/>
    </row>
    <row r="176" spans="1:4">
      <c r="A176" s="104"/>
      <c r="B176" s="15" t="s">
        <v>464</v>
      </c>
      <c r="D176" s="22"/>
    </row>
    <row r="177" spans="1:4">
      <c r="A177" s="104"/>
      <c r="B177" s="15" t="s">
        <v>348</v>
      </c>
      <c r="D177" s="22"/>
    </row>
    <row r="178" spans="1:4">
      <c r="A178" s="104"/>
      <c r="B178" s="462"/>
      <c r="D178" s="22"/>
    </row>
    <row r="179" spans="1:4">
      <c r="A179" s="104" t="s">
        <v>417</v>
      </c>
      <c r="B179" s="8" t="s">
        <v>418</v>
      </c>
      <c r="D179" s="22"/>
    </row>
    <row r="180" spans="1:4">
      <c r="A180" s="104"/>
      <c r="B180" s="9" t="s">
        <v>463</v>
      </c>
      <c r="D180" s="22"/>
    </row>
    <row r="181" spans="1:4">
      <c r="A181" s="104"/>
      <c r="B181" s="15" t="s">
        <v>464</v>
      </c>
      <c r="D181" s="22"/>
    </row>
    <row r="182" spans="1:4">
      <c r="A182" s="104"/>
      <c r="B182" s="15" t="s">
        <v>348</v>
      </c>
      <c r="D182" s="22"/>
    </row>
    <row r="183" spans="1:4">
      <c r="A183" s="104"/>
      <c r="B183" s="15"/>
      <c r="D183" s="22"/>
    </row>
    <row r="184" spans="1:4">
      <c r="A184" s="159">
        <v>5.9</v>
      </c>
      <c r="B184" s="95" t="s">
        <v>419</v>
      </c>
      <c r="C184" s="94"/>
      <c r="D184" s="22"/>
    </row>
    <row r="185" spans="1:4">
      <c r="A185" s="104" t="s">
        <v>420</v>
      </c>
      <c r="B185" s="8" t="s">
        <v>421</v>
      </c>
      <c r="D185" s="22"/>
    </row>
    <row r="186" spans="1:4">
      <c r="A186" s="104"/>
      <c r="B186" s="9" t="s">
        <v>463</v>
      </c>
      <c r="D186" s="22"/>
    </row>
    <row r="187" spans="1:4">
      <c r="A187" s="104"/>
      <c r="B187" s="15" t="s">
        <v>464</v>
      </c>
      <c r="C187" s="26"/>
      <c r="D187" s="22"/>
    </row>
    <row r="188" spans="1:4">
      <c r="A188" s="104"/>
      <c r="B188" s="15" t="s">
        <v>348</v>
      </c>
      <c r="D188" s="22"/>
    </row>
    <row r="189" spans="1:4">
      <c r="A189" s="104"/>
      <c r="B189" s="15"/>
      <c r="D189" s="22"/>
    </row>
    <row r="190" spans="1:4">
      <c r="A190" s="104" t="s">
        <v>422</v>
      </c>
      <c r="B190" s="8" t="s">
        <v>423</v>
      </c>
      <c r="D190" s="22"/>
    </row>
    <row r="191" spans="1:4">
      <c r="A191" s="104"/>
      <c r="B191" s="9" t="s">
        <v>463</v>
      </c>
      <c r="D191" s="22"/>
    </row>
    <row r="192" spans="1:4">
      <c r="A192" s="104"/>
      <c r="B192" s="15" t="s">
        <v>464</v>
      </c>
      <c r="D192" s="22"/>
    </row>
    <row r="193" spans="1:4">
      <c r="A193" s="104"/>
      <c r="B193" s="15" t="s">
        <v>348</v>
      </c>
      <c r="D193" s="22"/>
    </row>
    <row r="194" spans="1:4">
      <c r="A194" s="104"/>
      <c r="B194" s="462"/>
      <c r="D194" s="22"/>
    </row>
    <row r="195" spans="1:4">
      <c r="A195" s="104" t="s">
        <v>424</v>
      </c>
      <c r="B195" s="8" t="s">
        <v>425</v>
      </c>
      <c r="D195" s="22"/>
    </row>
    <row r="196" spans="1:4">
      <c r="A196" s="104"/>
      <c r="B196" s="9" t="s">
        <v>463</v>
      </c>
      <c r="D196" s="22"/>
    </row>
    <row r="197" spans="1:4">
      <c r="A197" s="104"/>
      <c r="B197" s="15" t="s">
        <v>464</v>
      </c>
      <c r="D197" s="22"/>
    </row>
    <row r="198" spans="1:4">
      <c r="A198" s="104"/>
      <c r="B198" s="15" t="s">
        <v>348</v>
      </c>
      <c r="D198" s="22"/>
    </row>
    <row r="199" spans="1:4">
      <c r="A199" s="104"/>
      <c r="B199" s="15"/>
      <c r="D199" s="22"/>
    </row>
    <row r="200" spans="1:4">
      <c r="A200" s="104" t="s">
        <v>426</v>
      </c>
      <c r="B200" s="8" t="s">
        <v>427</v>
      </c>
      <c r="D200" s="22"/>
    </row>
    <row r="201" spans="1:4">
      <c r="A201" s="104"/>
      <c r="B201" s="9" t="s">
        <v>463</v>
      </c>
      <c r="D201" s="22"/>
    </row>
    <row r="202" spans="1:4">
      <c r="A202" s="104"/>
      <c r="B202" s="15" t="s">
        <v>464</v>
      </c>
      <c r="D202" s="22"/>
    </row>
    <row r="203" spans="1:4">
      <c r="A203" s="104"/>
      <c r="B203" s="15" t="s">
        <v>348</v>
      </c>
      <c r="D203" s="22"/>
    </row>
    <row r="204" spans="1:4">
      <c r="A204" s="104"/>
      <c r="B204" s="462"/>
      <c r="D204" s="22"/>
    </row>
    <row r="205" spans="1:4">
      <c r="A205" s="104" t="s">
        <v>428</v>
      </c>
      <c r="B205" s="8" t="s">
        <v>429</v>
      </c>
      <c r="D205" s="22"/>
    </row>
    <row r="206" spans="1:4">
      <c r="A206" s="104"/>
      <c r="B206" s="9" t="s">
        <v>463</v>
      </c>
      <c r="C206" s="31" t="s">
        <v>430</v>
      </c>
      <c r="D206" s="22"/>
    </row>
    <row r="207" spans="1:4">
      <c r="A207" s="104"/>
      <c r="B207" s="15" t="s">
        <v>464</v>
      </c>
      <c r="C207" s="31"/>
      <c r="D207" s="22"/>
    </row>
    <row r="208" spans="1:4">
      <c r="A208" s="104"/>
      <c r="B208" s="15" t="s">
        <v>348</v>
      </c>
      <c r="C208" s="31"/>
      <c r="D208" s="22"/>
    </row>
    <row r="209" spans="1:4">
      <c r="A209" s="104"/>
      <c r="B209" s="8"/>
      <c r="D209" s="22"/>
    </row>
    <row r="210" spans="1:4">
      <c r="A210" s="105">
        <v>5.0999999999999996</v>
      </c>
      <c r="B210" s="95" t="s">
        <v>431</v>
      </c>
      <c r="C210" s="94"/>
      <c r="D210" s="22"/>
    </row>
    <row r="211" spans="1:4">
      <c r="A211" s="104"/>
      <c r="B211" s="9" t="s">
        <v>463</v>
      </c>
      <c r="D211" s="22"/>
    </row>
    <row r="212" spans="1:4">
      <c r="A212" s="104"/>
      <c r="B212" s="15" t="s">
        <v>464</v>
      </c>
      <c r="D212" s="22"/>
    </row>
    <row r="213" spans="1:4">
      <c r="B213" s="15" t="s">
        <v>348</v>
      </c>
      <c r="D213" s="22"/>
    </row>
    <row r="215" spans="1:4" ht="19.5" customHeight="1">
      <c r="A215" s="105">
        <v>5.1100000000000003</v>
      </c>
      <c r="B215" s="850" t="s">
        <v>432</v>
      </c>
      <c r="C215" s="851"/>
      <c r="D215" s="22"/>
    </row>
    <row r="216" spans="1:4" ht="36.75" customHeight="1">
      <c r="A216" s="105"/>
      <c r="B216" s="852" t="s">
        <v>433</v>
      </c>
      <c r="C216" s="853"/>
      <c r="D216" s="22"/>
    </row>
    <row r="217" spans="1:4" ht="35.25" customHeight="1">
      <c r="A217" s="105"/>
      <c r="B217" s="854" t="s">
        <v>434</v>
      </c>
      <c r="C217" s="855"/>
      <c r="D217" s="22"/>
    </row>
    <row r="218" spans="1:4">
      <c r="A218" s="104" t="s">
        <v>435</v>
      </c>
      <c r="B218" s="848" t="s">
        <v>495</v>
      </c>
      <c r="C218" s="849"/>
      <c r="D218" s="22"/>
    </row>
    <row r="219" spans="1:4" ht="42.75">
      <c r="A219" s="104"/>
      <c r="B219" s="9" t="s">
        <v>463</v>
      </c>
      <c r="C219" s="273" t="s">
        <v>437</v>
      </c>
      <c r="D219" s="22"/>
    </row>
    <row r="220" spans="1:4">
      <c r="A220" s="104"/>
      <c r="B220" s="15" t="s">
        <v>464</v>
      </c>
      <c r="C220" s="26"/>
      <c r="D220" s="22"/>
    </row>
    <row r="221" spans="1:4">
      <c r="A221" s="104"/>
      <c r="B221" s="15" t="s">
        <v>348</v>
      </c>
      <c r="D221" s="22"/>
    </row>
    <row r="222" spans="1:4">
      <c r="A222" s="104"/>
      <c r="B222" s="15"/>
      <c r="D222" s="22"/>
    </row>
    <row r="223" spans="1:4">
      <c r="A223" s="104"/>
      <c r="B223" s="462"/>
      <c r="D223" s="22"/>
    </row>
    <row r="224" spans="1:4">
      <c r="A224" s="104" t="s">
        <v>438</v>
      </c>
      <c r="B224" s="848" t="s">
        <v>496</v>
      </c>
      <c r="C224" s="849"/>
      <c r="D224" s="22"/>
    </row>
    <row r="225" spans="1:4" ht="57">
      <c r="A225" s="104"/>
      <c r="B225" s="9" t="s">
        <v>463</v>
      </c>
      <c r="C225" s="273" t="s">
        <v>440</v>
      </c>
      <c r="D225" s="22"/>
    </row>
    <row r="226" spans="1:4">
      <c r="A226" s="104"/>
      <c r="B226" s="15" t="s">
        <v>464</v>
      </c>
      <c r="D226" s="22"/>
    </row>
    <row r="227" spans="1:4">
      <c r="A227" s="104"/>
      <c r="B227" s="15" t="s">
        <v>348</v>
      </c>
      <c r="D227" s="22"/>
    </row>
    <row r="228" spans="1:4">
      <c r="A228" s="104"/>
      <c r="B228" s="15"/>
      <c r="D228" s="22"/>
    </row>
    <row r="229" spans="1:4" ht="31.5" customHeight="1">
      <c r="A229" s="104" t="s">
        <v>441</v>
      </c>
      <c r="B229" s="848" t="s">
        <v>442</v>
      </c>
      <c r="C229" s="849"/>
      <c r="D229" s="22"/>
    </row>
    <row r="230" spans="1:4">
      <c r="A230" s="104"/>
      <c r="B230" s="9" t="s">
        <v>463</v>
      </c>
      <c r="D230" s="22"/>
    </row>
    <row r="231" spans="1:4">
      <c r="A231" s="104"/>
      <c r="B231" s="15" t="s">
        <v>464</v>
      </c>
      <c r="D231" s="22"/>
    </row>
    <row r="232" spans="1:4">
      <c r="A232" s="104"/>
      <c r="B232" s="15" t="s">
        <v>348</v>
      </c>
      <c r="D232" s="22"/>
    </row>
    <row r="233" spans="1:4">
      <c r="A233" s="104"/>
      <c r="B233" s="462"/>
      <c r="D233" s="22"/>
    </row>
  </sheetData>
  <mergeCells count="18">
    <mergeCell ref="B229:C229"/>
    <mergeCell ref="B215:C215"/>
    <mergeCell ref="B216:C216"/>
    <mergeCell ref="B155:C155"/>
    <mergeCell ref="C150:D150"/>
    <mergeCell ref="C151:D151"/>
    <mergeCell ref="B217:C217"/>
    <mergeCell ref="B218:C218"/>
    <mergeCell ref="B224:C224"/>
    <mergeCell ref="B145:C145"/>
    <mergeCell ref="C67:D67"/>
    <mergeCell ref="C68:D68"/>
    <mergeCell ref="B21:C21"/>
    <mergeCell ref="B64:C64"/>
    <mergeCell ref="B65:C65"/>
    <mergeCell ref="B61:C61"/>
    <mergeCell ref="B62:C62"/>
    <mergeCell ref="B63:C63"/>
  </mergeCells>
  <phoneticPr fontId="7" type="noConversion"/>
  <pageMargins left="0.75" right="0.75" top="1" bottom="1" header="0.5" footer="0.5"/>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6"/>
  <sheetViews>
    <sheetView view="pageBreakPreview" topLeftCell="A33" zoomScaleNormal="100" zoomScaleSheetLayoutView="100" workbookViewId="0">
      <selection activeCell="B42" sqref="B42"/>
    </sheetView>
  </sheetViews>
  <sheetFormatPr defaultColWidth="9" defaultRowHeight="14.25"/>
  <cols>
    <col min="1" max="1" width="7.140625" style="129" customWidth="1"/>
    <col min="2" max="2" width="80.42578125" style="10" customWidth="1"/>
    <col min="3" max="3" width="2" style="10" customWidth="1"/>
    <col min="4" max="16384" width="9" style="1"/>
  </cols>
  <sheetData>
    <row r="1" spans="1:4" ht="28.5">
      <c r="A1" s="122">
        <v>6</v>
      </c>
      <c r="B1" s="131" t="s">
        <v>497</v>
      </c>
      <c r="C1" s="218"/>
    </row>
    <row r="2" spans="1:4">
      <c r="A2" s="123">
        <v>6.1</v>
      </c>
      <c r="B2" s="132" t="s">
        <v>498</v>
      </c>
      <c r="C2" s="218"/>
    </row>
    <row r="3" spans="1:4">
      <c r="A3" s="123"/>
      <c r="B3" s="106"/>
      <c r="C3" s="101"/>
    </row>
    <row r="4" spans="1:4">
      <c r="A4" s="123"/>
      <c r="B4" s="109"/>
      <c r="C4" s="101"/>
    </row>
    <row r="5" spans="1:4">
      <c r="A5" s="352"/>
      <c r="B5" s="110" t="s">
        <v>290</v>
      </c>
      <c r="C5" s="101"/>
      <c r="D5" s="10"/>
    </row>
    <row r="6" spans="1:4">
      <c r="A6" s="352"/>
      <c r="B6" s="353" t="s">
        <v>499</v>
      </c>
      <c r="C6" s="101"/>
      <c r="D6" s="10"/>
    </row>
    <row r="7" spans="1:4">
      <c r="A7" s="352"/>
      <c r="B7" s="353" t="s">
        <v>292</v>
      </c>
      <c r="C7" s="101"/>
      <c r="D7" s="10"/>
    </row>
    <row r="8" spans="1:4">
      <c r="A8" s="352"/>
      <c r="B8" s="353" t="s">
        <v>293</v>
      </c>
      <c r="C8" s="101"/>
      <c r="D8" s="10"/>
    </row>
    <row r="9" spans="1:4">
      <c r="A9" s="352"/>
      <c r="B9" s="353" t="s">
        <v>294</v>
      </c>
      <c r="C9" s="101"/>
      <c r="D9" s="10"/>
    </row>
    <row r="10" spans="1:4">
      <c r="A10" s="352"/>
      <c r="B10" s="353" t="s">
        <v>294</v>
      </c>
      <c r="C10" s="101"/>
      <c r="D10" s="10"/>
    </row>
    <row r="11" spans="1:4">
      <c r="A11" s="352"/>
      <c r="B11" s="353" t="s">
        <v>295</v>
      </c>
      <c r="C11" s="101"/>
      <c r="D11" s="10"/>
    </row>
    <row r="12" spans="1:4">
      <c r="A12" s="352"/>
      <c r="B12" s="353" t="s">
        <v>296</v>
      </c>
      <c r="C12" s="101"/>
      <c r="D12" s="10"/>
    </row>
    <row r="13" spans="1:4">
      <c r="A13" s="352"/>
      <c r="B13" s="353" t="s">
        <v>500</v>
      </c>
      <c r="C13" s="101"/>
      <c r="D13" s="10"/>
    </row>
    <row r="14" spans="1:4">
      <c r="A14" s="123"/>
      <c r="B14" s="107"/>
      <c r="C14" s="101"/>
      <c r="D14" s="22"/>
    </row>
    <row r="15" spans="1:4">
      <c r="A15" s="123">
        <v>6.2</v>
      </c>
      <c r="B15" s="133" t="s">
        <v>501</v>
      </c>
      <c r="C15" s="218"/>
      <c r="D15" s="22"/>
    </row>
    <row r="16" spans="1:4" ht="33.75" customHeight="1">
      <c r="A16" s="123"/>
      <c r="B16" s="250" t="s">
        <v>502</v>
      </c>
      <c r="C16" s="101"/>
      <c r="D16" s="22"/>
    </row>
    <row r="17" spans="1:4">
      <c r="A17" s="123"/>
      <c r="B17" s="109"/>
      <c r="C17" s="101"/>
      <c r="D17" s="22"/>
    </row>
    <row r="18" spans="1:4">
      <c r="A18" s="352"/>
      <c r="B18" s="110" t="s">
        <v>299</v>
      </c>
      <c r="C18" s="101"/>
      <c r="D18" s="10"/>
    </row>
    <row r="19" spans="1:4" ht="42.75">
      <c r="A19" s="352"/>
      <c r="B19" s="353" t="s">
        <v>300</v>
      </c>
      <c r="C19" s="101"/>
      <c r="D19" s="10"/>
    </row>
    <row r="20" spans="1:4" ht="28.5">
      <c r="A20" s="352"/>
      <c r="B20" s="353" t="s">
        <v>301</v>
      </c>
      <c r="C20" s="101"/>
      <c r="D20" s="10"/>
    </row>
    <row r="21" spans="1:4">
      <c r="A21" s="352"/>
      <c r="B21" s="107"/>
      <c r="C21" s="101"/>
      <c r="D21" s="10"/>
    </row>
    <row r="22" spans="1:4">
      <c r="A22" s="123">
        <v>6.3</v>
      </c>
      <c r="B22" s="133" t="s">
        <v>503</v>
      </c>
      <c r="C22" s="218"/>
    </row>
    <row r="23" spans="1:4">
      <c r="A23" s="123"/>
      <c r="B23" s="108" t="s">
        <v>303</v>
      </c>
      <c r="C23" s="218"/>
    </row>
    <row r="24" spans="1:4">
      <c r="A24" s="123"/>
      <c r="B24" s="62" t="s">
        <v>304</v>
      </c>
      <c r="C24" s="101"/>
    </row>
    <row r="25" spans="1:4">
      <c r="A25" s="123"/>
      <c r="B25" s="62" t="s">
        <v>305</v>
      </c>
      <c r="C25" s="101"/>
    </row>
    <row r="26" spans="1:4">
      <c r="A26" s="123"/>
      <c r="B26" s="62" t="s">
        <v>306</v>
      </c>
      <c r="C26" s="101"/>
    </row>
    <row r="27" spans="1:4">
      <c r="A27" s="123"/>
      <c r="B27" s="62" t="s">
        <v>307</v>
      </c>
      <c r="C27" s="101"/>
    </row>
    <row r="28" spans="1:4">
      <c r="A28" s="123"/>
      <c r="B28" s="109" t="s">
        <v>504</v>
      </c>
      <c r="C28" s="101"/>
    </row>
    <row r="29" spans="1:4">
      <c r="A29" s="123"/>
      <c r="B29" s="109"/>
      <c r="C29" s="101"/>
    </row>
    <row r="30" spans="1:4">
      <c r="A30" s="123" t="s">
        <v>505</v>
      </c>
      <c r="B30" s="110" t="s">
        <v>310</v>
      </c>
      <c r="C30" s="218"/>
    </row>
    <row r="31" spans="1:4">
      <c r="A31" s="123"/>
      <c r="B31" s="109"/>
      <c r="C31" s="101"/>
    </row>
    <row r="32" spans="1:4">
      <c r="A32" s="123"/>
      <c r="B32" s="107"/>
      <c r="C32" s="101"/>
    </row>
    <row r="33" spans="1:3">
      <c r="A33" s="123">
        <v>6.4</v>
      </c>
      <c r="B33" s="133" t="s">
        <v>506</v>
      </c>
      <c r="C33" s="218"/>
    </row>
    <row r="34" spans="1:3" ht="85.5">
      <c r="A34" s="123"/>
      <c r="B34" s="112" t="s">
        <v>319</v>
      </c>
      <c r="C34" s="119"/>
    </row>
    <row r="35" spans="1:3">
      <c r="A35" s="123"/>
      <c r="B35" s="113"/>
      <c r="C35" s="119"/>
    </row>
    <row r="36" spans="1:3">
      <c r="A36" s="123" t="s">
        <v>507</v>
      </c>
      <c r="B36" s="114" t="s">
        <v>508</v>
      </c>
      <c r="C36" s="120"/>
    </row>
    <row r="37" spans="1:3">
      <c r="A37" s="123"/>
      <c r="B37" s="113" t="s">
        <v>509</v>
      </c>
      <c r="C37" s="119"/>
    </row>
    <row r="38" spans="1:3" ht="99.75">
      <c r="A38" s="123" t="s">
        <v>326</v>
      </c>
      <c r="B38" s="113" t="s">
        <v>510</v>
      </c>
      <c r="C38" s="119"/>
    </row>
    <row r="39" spans="1:3">
      <c r="A39" s="123"/>
      <c r="B39" s="115" t="s">
        <v>511</v>
      </c>
      <c r="C39" s="121"/>
    </row>
    <row r="40" spans="1:3">
      <c r="A40" s="123"/>
      <c r="B40" s="107"/>
      <c r="C40" s="101"/>
    </row>
    <row r="41" spans="1:3">
      <c r="A41" s="123">
        <v>6.5</v>
      </c>
      <c r="B41" s="133" t="s">
        <v>512</v>
      </c>
      <c r="C41" s="218"/>
    </row>
    <row r="42" spans="1:3">
      <c r="A42" s="123"/>
      <c r="B42" s="116" t="s">
        <v>335</v>
      </c>
      <c r="C42" s="218"/>
    </row>
    <row r="43" spans="1:3">
      <c r="A43" s="123"/>
      <c r="B43" s="115" t="s">
        <v>336</v>
      </c>
      <c r="C43" s="218"/>
    </row>
    <row r="44" spans="1:3">
      <c r="A44" s="123"/>
      <c r="B44" s="115" t="s">
        <v>337</v>
      </c>
      <c r="C44" s="218"/>
    </row>
    <row r="45" spans="1:3">
      <c r="A45" s="123"/>
      <c r="B45" s="115" t="s">
        <v>513</v>
      </c>
      <c r="C45" s="218"/>
    </row>
    <row r="46" spans="1:3">
      <c r="A46" s="123"/>
      <c r="B46" s="115" t="s">
        <v>338</v>
      </c>
      <c r="C46" s="101"/>
    </row>
    <row r="47" spans="1:3">
      <c r="A47" s="123"/>
      <c r="B47" s="109"/>
      <c r="C47" s="101"/>
    </row>
    <row r="48" spans="1:3">
      <c r="A48" s="123">
        <v>6.6</v>
      </c>
      <c r="B48" s="133" t="s">
        <v>514</v>
      </c>
      <c r="C48" s="218"/>
    </row>
    <row r="49" spans="1:4" ht="28.5">
      <c r="A49" s="123"/>
      <c r="B49" s="109" t="s">
        <v>515</v>
      </c>
      <c r="C49" s="101"/>
    </row>
    <row r="50" spans="1:4">
      <c r="A50" s="123"/>
      <c r="B50" s="107"/>
      <c r="C50" s="101"/>
    </row>
    <row r="51" spans="1:4">
      <c r="A51" s="123">
        <v>6.7</v>
      </c>
      <c r="B51" s="133" t="s">
        <v>320</v>
      </c>
      <c r="C51" s="218"/>
    </row>
    <row r="52" spans="1:4">
      <c r="A52" s="123"/>
      <c r="B52" s="131" t="s">
        <v>516</v>
      </c>
      <c r="C52" s="218"/>
    </row>
    <row r="53" spans="1:4" ht="28.5">
      <c r="A53" s="351"/>
      <c r="B53" s="273" t="s">
        <v>321</v>
      </c>
      <c r="C53" s="121"/>
      <c r="D53" s="20"/>
    </row>
    <row r="54" spans="1:4" ht="28.5">
      <c r="A54" s="351"/>
      <c r="B54" s="150" t="s">
        <v>322</v>
      </c>
      <c r="C54" s="121"/>
      <c r="D54" s="20"/>
    </row>
    <row r="55" spans="1:4">
      <c r="A55" s="123"/>
      <c r="B55" s="115" t="s">
        <v>323</v>
      </c>
      <c r="C55" s="121"/>
    </row>
    <row r="56" spans="1:4">
      <c r="A56" s="125"/>
      <c r="B56" s="115"/>
      <c r="C56" s="121"/>
    </row>
    <row r="57" spans="1:4">
      <c r="A57" s="125" t="s">
        <v>517</v>
      </c>
      <c r="B57" s="114" t="s">
        <v>518</v>
      </c>
      <c r="C57" s="121"/>
    </row>
    <row r="58" spans="1:4">
      <c r="A58" s="124" t="s">
        <v>519</v>
      </c>
      <c r="B58" s="114" t="s">
        <v>520</v>
      </c>
      <c r="C58" s="121"/>
    </row>
    <row r="59" spans="1:4" ht="28.5">
      <c r="A59" s="124"/>
      <c r="B59" s="115" t="s">
        <v>521</v>
      </c>
      <c r="C59" s="121"/>
    </row>
    <row r="60" spans="1:4">
      <c r="A60" s="124" t="s">
        <v>522</v>
      </c>
      <c r="B60" s="114" t="s">
        <v>523</v>
      </c>
      <c r="C60" s="121"/>
    </row>
    <row r="61" spans="1:4">
      <c r="A61" s="124"/>
      <c r="B61" s="115" t="s">
        <v>524</v>
      </c>
      <c r="C61" s="121"/>
    </row>
    <row r="62" spans="1:4" ht="42.75">
      <c r="A62" s="124" t="s">
        <v>525</v>
      </c>
      <c r="B62" s="114" t="s">
        <v>526</v>
      </c>
      <c r="C62" s="121"/>
    </row>
    <row r="63" spans="1:4">
      <c r="A63" s="124"/>
      <c r="B63" s="109" t="s">
        <v>527</v>
      </c>
      <c r="C63" s="121"/>
    </row>
    <row r="64" spans="1:4">
      <c r="A64" s="124" t="s">
        <v>528</v>
      </c>
      <c r="B64" s="114" t="s">
        <v>529</v>
      </c>
      <c r="C64" s="121"/>
    </row>
    <row r="65" spans="1:3">
      <c r="A65" s="124"/>
      <c r="B65" s="115" t="s">
        <v>530</v>
      </c>
      <c r="C65" s="121"/>
    </row>
    <row r="66" spans="1:3">
      <c r="A66" s="124" t="s">
        <v>531</v>
      </c>
      <c r="B66" s="114" t="s">
        <v>532</v>
      </c>
      <c r="C66" s="121"/>
    </row>
    <row r="67" spans="1:3">
      <c r="A67" s="124"/>
      <c r="B67" s="115"/>
      <c r="C67" s="121"/>
    </row>
    <row r="68" spans="1:3">
      <c r="A68" s="126" t="s">
        <v>533</v>
      </c>
      <c r="B68" s="114" t="s">
        <v>534</v>
      </c>
      <c r="C68" s="121"/>
    </row>
    <row r="69" spans="1:3">
      <c r="A69" s="124"/>
      <c r="B69" s="117"/>
      <c r="C69" s="121"/>
    </row>
    <row r="70" spans="1:3">
      <c r="A70" s="124" t="s">
        <v>535</v>
      </c>
      <c r="B70" s="114" t="s">
        <v>536</v>
      </c>
      <c r="C70" s="121"/>
    </row>
    <row r="71" spans="1:3">
      <c r="A71" s="124"/>
      <c r="B71" s="117"/>
      <c r="C71" s="121"/>
    </row>
    <row r="72" spans="1:3">
      <c r="A72" s="124" t="s">
        <v>537</v>
      </c>
      <c r="B72" s="114" t="s">
        <v>538</v>
      </c>
      <c r="C72" s="121"/>
    </row>
    <row r="73" spans="1:3">
      <c r="A73" s="124"/>
      <c r="B73" s="115" t="s">
        <v>539</v>
      </c>
      <c r="C73" s="121"/>
    </row>
    <row r="74" spans="1:3" ht="28.5">
      <c r="A74" s="124" t="s">
        <v>540</v>
      </c>
      <c r="B74" s="114" t="s">
        <v>541</v>
      </c>
      <c r="C74" s="121"/>
    </row>
    <row r="75" spans="1:3">
      <c r="A75" s="125"/>
      <c r="B75" s="115"/>
      <c r="C75" s="121"/>
    </row>
    <row r="76" spans="1:3">
      <c r="A76" s="125"/>
      <c r="B76" s="118"/>
      <c r="C76" s="121"/>
    </row>
    <row r="77" spans="1:3">
      <c r="A77" s="123">
        <v>6.8</v>
      </c>
      <c r="B77" s="133" t="s">
        <v>542</v>
      </c>
      <c r="C77" s="218"/>
    </row>
    <row r="78" spans="1:3">
      <c r="A78" s="123"/>
      <c r="B78" s="108"/>
      <c r="C78" s="218"/>
    </row>
    <row r="79" spans="1:3">
      <c r="A79" s="123"/>
      <c r="B79" s="110"/>
      <c r="C79" s="218"/>
    </row>
    <row r="80" spans="1:3" ht="42.75">
      <c r="A80" s="123"/>
      <c r="B80" s="275" t="s">
        <v>543</v>
      </c>
      <c r="C80" s="218"/>
    </row>
    <row r="81" spans="1:4">
      <c r="A81" s="123">
        <v>6.9</v>
      </c>
      <c r="B81" s="133" t="s">
        <v>429</v>
      </c>
      <c r="C81" s="218"/>
    </row>
    <row r="82" spans="1:4">
      <c r="A82" s="388"/>
      <c r="B82" s="116" t="s">
        <v>430</v>
      </c>
      <c r="C82" s="121"/>
    </row>
    <row r="83" spans="1:4">
      <c r="A83" s="123"/>
      <c r="B83" s="110"/>
      <c r="C83" s="218"/>
    </row>
    <row r="84" spans="1:4">
      <c r="A84" s="123"/>
      <c r="B84" s="107"/>
      <c r="C84" s="101"/>
    </row>
    <row r="85" spans="1:4">
      <c r="A85" s="125">
        <v>6.1</v>
      </c>
      <c r="B85" s="133" t="s">
        <v>544</v>
      </c>
      <c r="C85" s="218"/>
    </row>
    <row r="86" spans="1:4">
      <c r="A86" s="123"/>
      <c r="B86" s="116" t="s">
        <v>545</v>
      </c>
      <c r="C86" s="121"/>
    </row>
    <row r="87" spans="1:4" s="25" customFormat="1" ht="42.75">
      <c r="A87" s="389" t="s">
        <v>326</v>
      </c>
      <c r="B87" s="61" t="s">
        <v>546</v>
      </c>
      <c r="C87" s="121"/>
      <c r="D87" s="20"/>
    </row>
    <row r="88" spans="1:4" s="25" customFormat="1" ht="42.75">
      <c r="A88" s="389" t="s">
        <v>326</v>
      </c>
      <c r="B88" s="61" t="s">
        <v>547</v>
      </c>
      <c r="C88" s="121"/>
      <c r="D88" s="20"/>
    </row>
    <row r="89" spans="1:4">
      <c r="A89" s="123"/>
      <c r="B89" s="115"/>
      <c r="C89" s="121"/>
    </row>
    <row r="90" spans="1:4">
      <c r="A90" s="123"/>
      <c r="B90" s="107"/>
      <c r="C90" s="101"/>
    </row>
    <row r="91" spans="1:4">
      <c r="A91" s="125">
        <v>6.11</v>
      </c>
      <c r="B91" s="133" t="s">
        <v>548</v>
      </c>
      <c r="C91" s="218"/>
    </row>
    <row r="92" spans="1:4" ht="42.75">
      <c r="A92" s="123"/>
      <c r="B92" s="250" t="s">
        <v>549</v>
      </c>
      <c r="C92" s="121"/>
    </row>
    <row r="93" spans="1:4" ht="41.25" customHeight="1">
      <c r="A93" s="123"/>
      <c r="B93" s="275" t="s">
        <v>550</v>
      </c>
      <c r="C93" s="101"/>
    </row>
    <row r="94" spans="1:4">
      <c r="A94" s="123">
        <v>6.12</v>
      </c>
      <c r="B94" s="133" t="s">
        <v>551</v>
      </c>
      <c r="C94" s="218"/>
    </row>
    <row r="95" spans="1:4" ht="28.5">
      <c r="A95" s="123"/>
      <c r="B95" s="116" t="s">
        <v>552</v>
      </c>
      <c r="C95" s="121"/>
    </row>
    <row r="96" spans="1:4" ht="70.5" customHeight="1">
      <c r="A96" s="123"/>
      <c r="B96" s="275" t="s">
        <v>553</v>
      </c>
      <c r="C96" s="101"/>
    </row>
    <row r="97" spans="1:3">
      <c r="A97" s="123">
        <v>6.13</v>
      </c>
      <c r="B97" s="133" t="s">
        <v>554</v>
      </c>
      <c r="C97" s="218"/>
    </row>
    <row r="98" spans="1:3" ht="42.75">
      <c r="A98" s="123"/>
      <c r="B98" s="106" t="s">
        <v>555</v>
      </c>
      <c r="C98" s="101"/>
    </row>
    <row r="99" spans="1:3">
      <c r="A99" s="123"/>
      <c r="B99" s="107"/>
      <c r="C99" s="101"/>
    </row>
    <row r="100" spans="1:3">
      <c r="A100" s="123">
        <v>6.14</v>
      </c>
      <c r="B100" s="133" t="s">
        <v>556</v>
      </c>
      <c r="C100" s="218"/>
    </row>
    <row r="101" spans="1:3" ht="28.5">
      <c r="A101" s="123"/>
      <c r="B101" s="106" t="s">
        <v>557</v>
      </c>
      <c r="C101" s="101"/>
    </row>
    <row r="102" spans="1:3">
      <c r="A102" s="123" t="s">
        <v>343</v>
      </c>
      <c r="B102" s="110" t="s">
        <v>344</v>
      </c>
      <c r="C102" s="218"/>
    </row>
    <row r="103" spans="1:3" ht="25.5">
      <c r="A103" s="127" t="s">
        <v>345</v>
      </c>
      <c r="B103" s="109"/>
      <c r="C103" s="101"/>
    </row>
    <row r="104" spans="1:3">
      <c r="A104" s="127" t="s">
        <v>346</v>
      </c>
      <c r="B104" s="109"/>
      <c r="C104" s="101"/>
    </row>
    <row r="105" spans="1:3" ht="38.25">
      <c r="A105" s="127" t="s">
        <v>347</v>
      </c>
      <c r="B105" s="109"/>
      <c r="C105" s="101"/>
    </row>
    <row r="106" spans="1:3">
      <c r="A106" s="128" t="s">
        <v>348</v>
      </c>
      <c r="B106" s="107"/>
      <c r="C106" s="101"/>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5"/>
  <sheetViews>
    <sheetView view="pageBreakPreview" zoomScaleNormal="100" workbookViewId="0"/>
  </sheetViews>
  <sheetFormatPr defaultColWidth="9" defaultRowHeight="14.25"/>
  <cols>
    <col min="1" max="1" width="7.140625" style="129" customWidth="1"/>
    <col min="2" max="2" width="80.42578125" style="10" customWidth="1"/>
    <col min="3" max="3" width="2.42578125" style="10" customWidth="1"/>
    <col min="4" max="16384" width="9" style="1"/>
  </cols>
  <sheetData>
    <row r="1" spans="1:4" ht="28.5">
      <c r="A1" s="122">
        <v>7</v>
      </c>
      <c r="B1" s="131" t="s">
        <v>558</v>
      </c>
      <c r="C1" s="16"/>
    </row>
    <row r="2" spans="1:4">
      <c r="A2" s="123">
        <v>7.1</v>
      </c>
      <c r="B2" s="132" t="s">
        <v>498</v>
      </c>
      <c r="C2" s="16"/>
    </row>
    <row r="3" spans="1:4">
      <c r="A3" s="123"/>
      <c r="B3" s="106"/>
    </row>
    <row r="4" spans="1:4">
      <c r="A4" s="123"/>
      <c r="B4" s="62"/>
      <c r="C4" s="101"/>
    </row>
    <row r="5" spans="1:4">
      <c r="A5" s="351"/>
      <c r="B5" s="111" t="s">
        <v>290</v>
      </c>
      <c r="C5" s="101"/>
      <c r="D5" s="10"/>
    </row>
    <row r="6" spans="1:4">
      <c r="A6" s="351"/>
      <c r="B6" s="150" t="s">
        <v>291</v>
      </c>
      <c r="C6" s="101"/>
      <c r="D6" s="10"/>
    </row>
    <row r="7" spans="1:4">
      <c r="A7" s="351"/>
      <c r="B7" s="150" t="s">
        <v>292</v>
      </c>
      <c r="C7" s="101"/>
      <c r="D7" s="10"/>
    </row>
    <row r="8" spans="1:4">
      <c r="A8" s="351"/>
      <c r="B8" s="150" t="s">
        <v>293</v>
      </c>
      <c r="C8" s="101"/>
      <c r="D8" s="10"/>
    </row>
    <row r="9" spans="1:4">
      <c r="A9" s="351"/>
      <c r="B9" s="150" t="s">
        <v>294</v>
      </c>
      <c r="C9" s="101"/>
      <c r="D9" s="10"/>
    </row>
    <row r="10" spans="1:4">
      <c r="A10" s="351"/>
      <c r="B10" s="150" t="s">
        <v>294</v>
      </c>
      <c r="C10" s="101"/>
      <c r="D10" s="10"/>
    </row>
    <row r="11" spans="1:4">
      <c r="A11" s="351"/>
      <c r="B11" s="150" t="s">
        <v>295</v>
      </c>
      <c r="C11" s="101"/>
      <c r="D11" s="10"/>
    </row>
    <row r="12" spans="1:4">
      <c r="A12" s="351"/>
      <c r="B12" s="150" t="s">
        <v>296</v>
      </c>
      <c r="C12" s="101"/>
      <c r="D12" s="10"/>
    </row>
    <row r="13" spans="1:4">
      <c r="A13" s="351"/>
      <c r="B13" s="150" t="s">
        <v>297</v>
      </c>
      <c r="C13" s="101"/>
      <c r="D13" s="10"/>
    </row>
    <row r="14" spans="1:4">
      <c r="A14" s="123"/>
      <c r="B14" s="107"/>
      <c r="D14" s="22"/>
    </row>
    <row r="15" spans="1:4">
      <c r="A15" s="123">
        <v>7.2</v>
      </c>
      <c r="B15" s="133" t="s">
        <v>501</v>
      </c>
      <c r="C15" s="16"/>
      <c r="D15" s="22"/>
    </row>
    <row r="16" spans="1:4" ht="36" customHeight="1">
      <c r="A16" s="123"/>
      <c r="B16" s="150" t="s">
        <v>502</v>
      </c>
      <c r="D16" s="22"/>
    </row>
    <row r="17" spans="1:4" ht="18" customHeight="1">
      <c r="A17" s="123"/>
      <c r="B17" s="150"/>
      <c r="D17" s="22"/>
    </row>
    <row r="18" spans="1:4">
      <c r="A18" s="352"/>
      <c r="B18" s="110" t="s">
        <v>299</v>
      </c>
      <c r="C18" s="101"/>
      <c r="D18" s="10"/>
    </row>
    <row r="19" spans="1:4" ht="42.75">
      <c r="A19" s="352"/>
      <c r="B19" s="353" t="s">
        <v>300</v>
      </c>
      <c r="C19" s="101"/>
      <c r="D19" s="10"/>
    </row>
    <row r="20" spans="1:4" ht="28.5">
      <c r="A20" s="352"/>
      <c r="B20" s="353" t="s">
        <v>301</v>
      </c>
      <c r="C20" s="101"/>
      <c r="D20" s="10"/>
    </row>
    <row r="21" spans="1:4">
      <c r="A21" s="123"/>
      <c r="B21" s="107"/>
    </row>
    <row r="22" spans="1:4">
      <c r="A22" s="123">
        <v>7.3</v>
      </c>
      <c r="B22" s="133" t="s">
        <v>503</v>
      </c>
      <c r="C22" s="16"/>
    </row>
    <row r="23" spans="1:4">
      <c r="A23" s="123"/>
      <c r="B23" s="108" t="s">
        <v>303</v>
      </c>
      <c r="C23" s="16"/>
    </row>
    <row r="24" spans="1:4">
      <c r="A24" s="123"/>
      <c r="B24" s="62" t="s">
        <v>304</v>
      </c>
    </row>
    <row r="25" spans="1:4">
      <c r="A25" s="123"/>
      <c r="B25" s="62" t="s">
        <v>305</v>
      </c>
    </row>
    <row r="26" spans="1:4">
      <c r="A26" s="123"/>
      <c r="B26" s="62" t="s">
        <v>306</v>
      </c>
    </row>
    <row r="27" spans="1:4">
      <c r="A27" s="123"/>
      <c r="B27" s="62" t="s">
        <v>307</v>
      </c>
    </row>
    <row r="28" spans="1:4">
      <c r="A28" s="123"/>
      <c r="B28" s="109" t="s">
        <v>504</v>
      </c>
    </row>
    <row r="29" spans="1:4">
      <c r="A29" s="123"/>
      <c r="B29" s="109"/>
    </row>
    <row r="30" spans="1:4">
      <c r="A30" s="123" t="s">
        <v>559</v>
      </c>
      <c r="B30" s="110" t="s">
        <v>310</v>
      </c>
      <c r="C30" s="16"/>
    </row>
    <row r="31" spans="1:4">
      <c r="A31" s="123"/>
      <c r="B31" s="109"/>
    </row>
    <row r="32" spans="1:4">
      <c r="A32" s="123"/>
      <c r="B32" s="107"/>
    </row>
    <row r="33" spans="1:3">
      <c r="A33" s="123">
        <v>7.4</v>
      </c>
      <c r="B33" s="133" t="s">
        <v>506</v>
      </c>
      <c r="C33" s="16"/>
    </row>
    <row r="34" spans="1:3" ht="85.5">
      <c r="A34" s="123"/>
      <c r="B34" s="112" t="s">
        <v>319</v>
      </c>
      <c r="C34" s="23"/>
    </row>
    <row r="35" spans="1:3">
      <c r="A35" s="134"/>
      <c r="B35" s="113"/>
      <c r="C35" s="23"/>
    </row>
    <row r="36" spans="1:3">
      <c r="A36" s="123" t="s">
        <v>560</v>
      </c>
      <c r="B36" s="114" t="s">
        <v>508</v>
      </c>
      <c r="C36" s="30"/>
    </row>
    <row r="37" spans="1:3">
      <c r="A37" s="123"/>
      <c r="B37" s="113" t="s">
        <v>509</v>
      </c>
      <c r="C37" s="23"/>
    </row>
    <row r="38" spans="1:3" ht="99.75">
      <c r="A38" s="123" t="s">
        <v>326</v>
      </c>
      <c r="B38" s="113" t="s">
        <v>510</v>
      </c>
      <c r="C38" s="23"/>
    </row>
    <row r="39" spans="1:3">
      <c r="A39" s="123"/>
      <c r="B39" s="115" t="s">
        <v>511</v>
      </c>
      <c r="C39" s="20"/>
    </row>
    <row r="40" spans="1:3">
      <c r="A40" s="123"/>
      <c r="B40" s="107"/>
    </row>
    <row r="41" spans="1:3">
      <c r="A41" s="123">
        <v>7.5</v>
      </c>
      <c r="B41" s="133" t="s">
        <v>512</v>
      </c>
      <c r="C41" s="16"/>
    </row>
    <row r="42" spans="1:3">
      <c r="A42" s="123"/>
      <c r="B42" s="116" t="s">
        <v>335</v>
      </c>
    </row>
    <row r="43" spans="1:3">
      <c r="A43" s="123"/>
      <c r="B43" s="115" t="s">
        <v>336</v>
      </c>
    </row>
    <row r="44" spans="1:3">
      <c r="A44" s="123"/>
      <c r="B44" s="115" t="s">
        <v>337</v>
      </c>
    </row>
    <row r="45" spans="1:3">
      <c r="A45" s="123"/>
      <c r="B45" s="115" t="s">
        <v>513</v>
      </c>
    </row>
    <row r="46" spans="1:3">
      <c r="A46" s="123"/>
      <c r="B46" s="115" t="s">
        <v>338</v>
      </c>
    </row>
    <row r="47" spans="1:3">
      <c r="A47" s="123"/>
      <c r="B47" s="109"/>
    </row>
    <row r="48" spans="1:3">
      <c r="A48" s="123">
        <v>7.6</v>
      </c>
      <c r="B48" s="133" t="s">
        <v>514</v>
      </c>
      <c r="C48" s="26"/>
    </row>
    <row r="49" spans="1:3" ht="28.5">
      <c r="A49" s="123"/>
      <c r="B49" s="109" t="s">
        <v>515</v>
      </c>
      <c r="C49" s="9"/>
    </row>
    <row r="50" spans="1:3">
      <c r="A50" s="123"/>
      <c r="B50" s="107"/>
      <c r="C50" s="9"/>
    </row>
    <row r="51" spans="1:3">
      <c r="A51" s="123">
        <v>7.7</v>
      </c>
      <c r="B51" s="133" t="s">
        <v>320</v>
      </c>
      <c r="C51" s="16"/>
    </row>
    <row r="52" spans="1:3">
      <c r="A52" s="123"/>
      <c r="B52" s="131" t="s">
        <v>516</v>
      </c>
      <c r="C52" s="20"/>
    </row>
    <row r="53" spans="1:3" ht="28.5">
      <c r="A53" s="123"/>
      <c r="B53" s="273" t="s">
        <v>321</v>
      </c>
      <c r="C53" s="9"/>
    </row>
    <row r="54" spans="1:3" ht="28.5">
      <c r="A54" s="123"/>
      <c r="B54" s="150" t="s">
        <v>322</v>
      </c>
      <c r="C54" s="9"/>
    </row>
    <row r="55" spans="1:3">
      <c r="A55" s="123"/>
      <c r="B55" s="115" t="s">
        <v>323</v>
      </c>
      <c r="C55" s="20"/>
    </row>
    <row r="56" spans="1:3">
      <c r="A56" s="123"/>
      <c r="B56" s="115"/>
      <c r="C56" s="20"/>
    </row>
    <row r="57" spans="1:3">
      <c r="A57" s="125" t="s">
        <v>561</v>
      </c>
      <c r="B57" s="114" t="s">
        <v>518</v>
      </c>
      <c r="C57" s="20"/>
    </row>
    <row r="58" spans="1:3">
      <c r="A58" s="124" t="s">
        <v>519</v>
      </c>
      <c r="B58" s="114" t="s">
        <v>520</v>
      </c>
      <c r="C58" s="20"/>
    </row>
    <row r="59" spans="1:3" ht="28.5">
      <c r="A59" s="124"/>
      <c r="B59" s="115" t="s">
        <v>521</v>
      </c>
      <c r="C59" s="20"/>
    </row>
    <row r="60" spans="1:3">
      <c r="A60" s="124" t="s">
        <v>522</v>
      </c>
      <c r="B60" s="114" t="s">
        <v>523</v>
      </c>
      <c r="C60" s="20"/>
    </row>
    <row r="61" spans="1:3">
      <c r="A61" s="124"/>
      <c r="B61" s="115" t="s">
        <v>524</v>
      </c>
      <c r="C61" s="20"/>
    </row>
    <row r="62" spans="1:3" ht="42.75">
      <c r="A62" s="124" t="s">
        <v>525</v>
      </c>
      <c r="B62" s="114" t="s">
        <v>526</v>
      </c>
      <c r="C62" s="20"/>
    </row>
    <row r="63" spans="1:3">
      <c r="A63" s="124"/>
      <c r="B63" s="109" t="s">
        <v>527</v>
      </c>
      <c r="C63" s="20"/>
    </row>
    <row r="64" spans="1:3">
      <c r="A64" s="124" t="s">
        <v>528</v>
      </c>
      <c r="B64" s="114" t="s">
        <v>529</v>
      </c>
      <c r="C64" s="20"/>
    </row>
    <row r="65" spans="1:3">
      <c r="A65" s="124"/>
      <c r="B65" s="115" t="s">
        <v>530</v>
      </c>
      <c r="C65" s="20"/>
    </row>
    <row r="66" spans="1:3">
      <c r="A66" s="124" t="s">
        <v>531</v>
      </c>
      <c r="B66" s="114" t="s">
        <v>532</v>
      </c>
      <c r="C66" s="20"/>
    </row>
    <row r="67" spans="1:3">
      <c r="A67" s="124"/>
      <c r="B67" s="115"/>
      <c r="C67" s="20"/>
    </row>
    <row r="68" spans="1:3">
      <c r="A68" s="126" t="s">
        <v>533</v>
      </c>
      <c r="B68" s="114" t="s">
        <v>534</v>
      </c>
      <c r="C68" s="20"/>
    </row>
    <row r="69" spans="1:3">
      <c r="A69" s="124"/>
      <c r="B69" s="117"/>
      <c r="C69" s="20"/>
    </row>
    <row r="70" spans="1:3" ht="48.75" customHeight="1">
      <c r="A70" s="124" t="s">
        <v>535</v>
      </c>
      <c r="B70" s="114" t="s">
        <v>536</v>
      </c>
      <c r="C70" s="20"/>
    </row>
    <row r="71" spans="1:3">
      <c r="A71" s="124"/>
      <c r="B71" s="117"/>
      <c r="C71" s="20"/>
    </row>
    <row r="72" spans="1:3">
      <c r="A72" s="124" t="s">
        <v>537</v>
      </c>
      <c r="B72" s="114" t="s">
        <v>538</v>
      </c>
      <c r="C72" s="20"/>
    </row>
    <row r="73" spans="1:3">
      <c r="A73" s="124"/>
      <c r="B73" s="115" t="s">
        <v>539</v>
      </c>
      <c r="C73" s="20"/>
    </row>
    <row r="74" spans="1:3" ht="28.5">
      <c r="A74" s="124" t="s">
        <v>540</v>
      </c>
      <c r="B74" s="114" t="s">
        <v>541</v>
      </c>
      <c r="C74" s="20"/>
    </row>
    <row r="75" spans="1:3">
      <c r="A75" s="125"/>
      <c r="B75" s="115"/>
      <c r="C75" s="16"/>
    </row>
    <row r="76" spans="1:3">
      <c r="A76" s="135"/>
      <c r="B76" s="118"/>
      <c r="C76" s="16"/>
    </row>
    <row r="77" spans="1:3">
      <c r="A77" s="123">
        <v>7.8</v>
      </c>
      <c r="B77" s="133" t="s">
        <v>542</v>
      </c>
      <c r="C77" s="16"/>
    </row>
    <row r="78" spans="1:3">
      <c r="A78" s="123"/>
      <c r="B78" s="108"/>
      <c r="C78" s="218"/>
    </row>
    <row r="79" spans="1:3">
      <c r="A79" s="123"/>
      <c r="B79" s="110"/>
      <c r="C79" s="26"/>
    </row>
    <row r="80" spans="1:3" ht="42.75">
      <c r="A80" s="123"/>
      <c r="B80" s="275" t="s">
        <v>543</v>
      </c>
      <c r="C80" s="12"/>
    </row>
    <row r="81" spans="1:4">
      <c r="A81" s="123">
        <v>7.9</v>
      </c>
      <c r="B81" s="133" t="s">
        <v>429</v>
      </c>
      <c r="C81" s="26"/>
    </row>
    <row r="82" spans="1:4">
      <c r="A82" s="123"/>
      <c r="B82" s="116" t="s">
        <v>430</v>
      </c>
    </row>
    <row r="83" spans="1:4">
      <c r="A83" s="123"/>
      <c r="B83" s="110"/>
      <c r="C83" s="16"/>
    </row>
    <row r="84" spans="1:4">
      <c r="A84" s="123"/>
      <c r="B84" s="107"/>
      <c r="C84" s="20"/>
    </row>
    <row r="85" spans="1:4">
      <c r="A85" s="125">
        <v>7.1</v>
      </c>
      <c r="B85" s="133" t="s">
        <v>544</v>
      </c>
    </row>
    <row r="86" spans="1:4">
      <c r="A86" s="123"/>
      <c r="B86" s="116" t="s">
        <v>545</v>
      </c>
      <c r="C86" s="26"/>
    </row>
    <row r="87" spans="1:4" s="25" customFormat="1" ht="42.75">
      <c r="A87" s="389" t="s">
        <v>326</v>
      </c>
      <c r="B87" s="61" t="s">
        <v>546</v>
      </c>
      <c r="C87" s="121"/>
      <c r="D87" s="20"/>
    </row>
    <row r="88" spans="1:4" s="25" customFormat="1" ht="42.75">
      <c r="A88" s="389" t="s">
        <v>326</v>
      </c>
      <c r="B88" s="61" t="s">
        <v>547</v>
      </c>
      <c r="C88" s="121"/>
      <c r="D88" s="20"/>
    </row>
    <row r="89" spans="1:4">
      <c r="A89" s="123"/>
      <c r="B89" s="107"/>
      <c r="C89" s="12"/>
    </row>
    <row r="90" spans="1:4" ht="24" customHeight="1">
      <c r="A90" s="136">
        <v>7.11</v>
      </c>
      <c r="B90" s="133" t="s">
        <v>548</v>
      </c>
      <c r="C90" s="101"/>
    </row>
    <row r="91" spans="1:4" ht="42.75">
      <c r="A91" s="123"/>
      <c r="B91" s="250" t="s">
        <v>549</v>
      </c>
      <c r="C91" s="16"/>
    </row>
    <row r="92" spans="1:4" ht="42.75">
      <c r="A92" s="123"/>
      <c r="B92" s="275" t="s">
        <v>550</v>
      </c>
      <c r="C92" s="20"/>
    </row>
    <row r="93" spans="1:4" ht="19.5" customHeight="1">
      <c r="A93" s="123">
        <v>7.12</v>
      </c>
      <c r="B93" s="133" t="s">
        <v>551</v>
      </c>
      <c r="C93" s="101"/>
    </row>
    <row r="94" spans="1:4" ht="28.5">
      <c r="A94" s="123"/>
      <c r="B94" s="116" t="s">
        <v>552</v>
      </c>
      <c r="C94" s="26"/>
    </row>
    <row r="95" spans="1:4" ht="71.25">
      <c r="A95" s="123"/>
      <c r="B95" s="275" t="s">
        <v>553</v>
      </c>
      <c r="C95" s="9"/>
    </row>
    <row r="96" spans="1:4" ht="20.25" customHeight="1">
      <c r="A96" s="123">
        <v>7.13</v>
      </c>
      <c r="B96" s="133" t="s">
        <v>554</v>
      </c>
      <c r="C96" s="9"/>
    </row>
    <row r="97" spans="1:3" ht="42.75">
      <c r="A97" s="123"/>
      <c r="B97" s="106" t="s">
        <v>555</v>
      </c>
      <c r="C97" s="26"/>
    </row>
    <row r="98" spans="1:3">
      <c r="A98" s="123"/>
      <c r="B98" s="107"/>
      <c r="C98" s="9"/>
    </row>
    <row r="99" spans="1:3">
      <c r="A99" s="123">
        <v>7.14</v>
      </c>
      <c r="B99" s="133" t="s">
        <v>556</v>
      </c>
      <c r="C99" s="26"/>
    </row>
    <row r="100" spans="1:3" ht="28.5">
      <c r="A100" s="123"/>
      <c r="B100" s="106" t="s">
        <v>557</v>
      </c>
      <c r="C100" s="9"/>
    </row>
    <row r="101" spans="1:3">
      <c r="A101" s="123" t="s">
        <v>343</v>
      </c>
      <c r="B101" s="110" t="s">
        <v>344</v>
      </c>
      <c r="C101" s="9"/>
    </row>
    <row r="102" spans="1:3" ht="25.5">
      <c r="A102" s="127" t="s">
        <v>345</v>
      </c>
      <c r="B102" s="109"/>
      <c r="C102" s="9"/>
    </row>
    <row r="103" spans="1:3">
      <c r="A103" s="127" t="s">
        <v>346</v>
      </c>
      <c r="B103" s="109"/>
      <c r="C103" s="9"/>
    </row>
    <row r="104" spans="1:3" ht="38.25">
      <c r="A104" s="127" t="s">
        <v>347</v>
      </c>
      <c r="B104" s="109"/>
    </row>
    <row r="105" spans="1:3">
      <c r="A105" s="128" t="s">
        <v>348</v>
      </c>
      <c r="B105" s="107"/>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7" ma:contentTypeDescription="Create a new document." ma:contentTypeScope="" ma:versionID="26e93852c1eeca82df77572fd87f9b38">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89d76c3a609976d83b9034b7b2dd35d5"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3B1C1D-308B-452F-B855-92FB4D1ADB72}">
  <ds:schemaRefs>
    <ds:schemaRef ds:uri="http://schemas.microsoft.com/sharepoint/v3/contenttype/forms"/>
  </ds:schemaRefs>
</ds:datastoreItem>
</file>

<file path=customXml/itemProps2.xml><?xml version="1.0" encoding="utf-8"?>
<ds:datastoreItem xmlns:ds="http://schemas.openxmlformats.org/officeDocument/2006/customXml" ds:itemID="{9614DD66-12E4-4727-BD26-898E2F9619D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a98dde-d495-409d-b44d-3860a7aae06f"/>
    <ds:schemaRef ds:uri="1da562b7-1f10-43e3-8305-f01a56e7c6fe"/>
    <ds:schemaRef ds:uri="http://www.w3.org/XML/1998/namespace"/>
    <ds:schemaRef ds:uri="http://purl.org/dc/dcmitype/"/>
  </ds:schemaRefs>
</ds:datastoreItem>
</file>

<file path=customXml/itemProps3.xml><?xml version="1.0" encoding="utf-8"?>
<ds:datastoreItem xmlns:ds="http://schemas.openxmlformats.org/officeDocument/2006/customXml" ds:itemID="{78412070-E696-4576-893B-F91251CE2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vt:i4>
      </vt:variant>
    </vt:vector>
  </HeadingPairs>
  <TitlesOfParts>
    <vt:vector size="54" baseType="lpstr">
      <vt:lpstr>Cover</vt:lpstr>
      <vt:lpstr>1 Basic Info</vt:lpstr>
      <vt:lpstr>2 Findings</vt:lpstr>
      <vt:lpstr>3 RA Cert process</vt:lpstr>
      <vt:lpstr>4 Admin </vt:lpstr>
      <vt:lpstr>5 RA Forest</vt:lpstr>
      <vt:lpstr>5a MA Group</vt:lpstr>
      <vt:lpstr>6 S1</vt:lpstr>
      <vt:lpstr>7 S2</vt:lpstr>
      <vt:lpstr>8 S3</vt:lpstr>
      <vt:lpstr>9 S4</vt:lpstr>
      <vt:lpstr>A1 FM checklist</vt:lpstr>
      <vt:lpstr> A1.1 Pesticides</vt:lpstr>
      <vt:lpstr>A1.2 IFL</vt:lpstr>
      <vt:lpstr>A2 Consultation</vt:lpstr>
      <vt:lpstr>A3 Species list</vt:lpstr>
      <vt:lpstr>A4 CITES trees</vt:lpstr>
      <vt:lpstr>A5 additional info</vt:lpstr>
      <vt:lpstr>A6 Group checklist</vt:lpstr>
      <vt:lpstr>A7 Members &amp; FMUs</vt:lpstr>
      <vt:lpstr>A8 sampling</vt:lpstr>
      <vt:lpstr>A9 NTFP checklist</vt:lpstr>
      <vt:lpstr>A10 Glossary</vt:lpstr>
      <vt:lpstr>A11 Cert decsn</vt:lpstr>
      <vt:lpstr>A12a Product schedule</vt:lpstr>
      <vt:lpstr>A12b ES schedule </vt:lpstr>
      <vt:lpstr>A13 ILO conventions</vt:lpstr>
      <vt:lpstr>A14 Product codes</vt:lpstr>
      <vt:lpstr>A15 Translated summary</vt:lpstr>
      <vt:lpstr>A16 ES checklist and statement</vt:lpstr>
      <vt:lpstr>A17 ES Findings</vt:lpstr>
      <vt:lpstr>A18 Opening &amp; Closing</vt:lpstr>
      <vt:lpstr>'1 Basic Info'!Print_Area</vt:lpstr>
      <vt:lpstr>'2 Findings'!Print_Area</vt:lpstr>
      <vt:lpstr>'3 RA Cert process'!Print_Area</vt:lpstr>
      <vt:lpstr>'4 Admin '!Print_Area</vt:lpstr>
      <vt:lpstr>'5 RA Forest'!Print_Area</vt:lpstr>
      <vt:lpstr>'5a MA Group'!Print_Area</vt:lpstr>
      <vt:lpstr>'6 S1'!Print_Area</vt:lpstr>
      <vt:lpstr>'7 S2'!Print_Area</vt:lpstr>
      <vt:lpstr>'8 S3'!Print_Area</vt:lpstr>
      <vt:lpstr>'9 S4'!Print_Area</vt:lpstr>
      <vt:lpstr>'A11 Cert decsn'!Print_Area</vt:lpstr>
      <vt:lpstr>'A12a Product schedule'!Print_Area</vt:lpstr>
      <vt:lpstr>'A12b ES schedule '!Print_Area</vt:lpstr>
      <vt:lpstr>'A14 Product codes'!Print_Area</vt:lpstr>
      <vt:lpstr>'A15 Translated summary'!Print_Area</vt:lpstr>
      <vt:lpstr>'A2 Consultation'!Print_Area</vt:lpstr>
      <vt:lpstr>'A4 CITES trees'!Print_Area</vt:lpstr>
      <vt:lpstr>'A5 additional info'!Print_Area</vt:lpstr>
      <vt:lpstr>'A6 Group checklist'!Print_Area</vt:lpstr>
      <vt:lpstr>'A7 Members &amp; FMUs'!Print_Area</vt:lpstr>
      <vt:lpstr>'A9 NTFP checklist'!Print_Area</vt:lpstr>
      <vt:lpstr>Cover!Print_Area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Newberger, Holly</cp:lastModifiedBy>
  <cp:revision/>
  <cp:lastPrinted>2022-12-20T14:42:13Z</cp:lastPrinted>
  <dcterms:created xsi:type="dcterms:W3CDTF">2005-01-24T17:03:19Z</dcterms:created>
  <dcterms:modified xsi:type="dcterms:W3CDTF">2023-01-10T00:23:04Z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